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  <sheet name="Sheet1" sheetId="9" r:id="rId9"/>
    <sheet name="Sheet2" sheetId="10" r:id="rId10"/>
  </sheets>
  <definedNames>
    <definedName name="_xlnm.Print_Area" localSheetId="0">'1部门预算收支总表'!$A$1:$M$24</definedName>
    <definedName name="_xlnm.Print_Area" localSheetId="1">'2收入预算总表'!$A$1:$S$20</definedName>
    <definedName name="_xlnm.Print_Area" localSheetId="2">'3支出预算总表'!$A$1:$M$21</definedName>
    <definedName name="_xlnm.Print_Area" localSheetId="3">'4一般公共预算和政府性基金收支总表'!$A$1:$L$35</definedName>
    <definedName name="_xlnm.Print_Area" localSheetId="4">'5一般公共预算支出表'!$A$1:$M$21</definedName>
    <definedName name="_xlnm.Print_Area" localSheetId="5">'6一般公共预算基本支出表'!$A$1:$L$39</definedName>
    <definedName name="_xlnm.Print_Area" localSheetId="6">'7一般公共预算“三公”经费支出表'!$A$1:$B$12</definedName>
    <definedName name="_xlnm.Print_Area" localSheetId="7">'8政府性基金支出表'!$A$1:$M$7</definedName>
    <definedName name="_xlnm.Print_Titles" localSheetId="0">'1部门预算收支总表'!$1:$7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'4一般公共预算和政府性基金收支总表'!$1:$7</definedName>
    <definedName name="_xlnm.Print_Titles" localSheetId="4">'5一般公共预算支出表'!$1:$6</definedName>
    <definedName name="_xlnm.Print_Titles" localSheetId="5">'6一般公共预算基本支出表'!$1:$7</definedName>
    <definedName name="_xlnm.Print_Titles" localSheetId="6">'7一般公共预算“三公”经费支出表'!$1:$4</definedName>
    <definedName name="_xlnm.Print_Titles" localSheetId="7">'8政府性基金支出表'!$1:$7</definedName>
  </definedNames>
  <calcPr fullCalcOnLoad="1"/>
</workbook>
</file>

<file path=xl/sharedStrings.xml><?xml version="1.0" encoding="utf-8"?>
<sst xmlns="http://schemas.openxmlformats.org/spreadsheetml/2006/main" count="408" uniqueCount="182">
  <si>
    <t>预算01表</t>
  </si>
  <si>
    <t xml:space="preserve"> 2017年部门收支总体情况表</t>
  </si>
  <si>
    <t>单位名称：平顶山市石龙区委办公室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</si>
  <si>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</si>
  <si>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</si>
  <si>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</si>
  <si>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</si>
  <si>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</si>
  <si>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</si>
  <si>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</si>
  <si>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</si>
  <si>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</si>
  <si>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</si>
  <si>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</si>
  <si>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</si>
  <si>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</si>
  <si>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</si>
  <si>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</si>
  <si>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</si>
  <si>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</si>
  <si>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</si>
  <si>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</si>
  <si>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</si>
  <si>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</si>
  <si>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</si>
  <si>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</si>
  <si>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</si>
  <si>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</si>
  <si>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</si>
  <si>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</si>
  <si>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</si>
  <si>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</si>
  <si>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</si>
  <si>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</si>
  <si>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</si>
  <si>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</si>
  <si>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</si>
  <si>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</si>
  <si>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</si>
  <si>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</si>
  <si>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</si>
  <si>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</si>
  <si>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</si>
  <si>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2017年部门收入总体情况表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</si>
  <si>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</si>
  <si>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</si>
  <si>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</si>
  <si>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</si>
  <si>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</si>
  <si>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</si>
  <si>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</si>
  <si>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</si>
  <si>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</si>
  <si>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</si>
  <si>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</si>
  <si>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</si>
  <si>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102001</t>
  </si>
  <si>
    <t>201</t>
  </si>
  <si>
    <t>31</t>
  </si>
  <si>
    <t>党委办公厅（室）及相关机构事务</t>
  </si>
  <si>
    <t>01</t>
  </si>
  <si>
    <t>行政运行</t>
  </si>
  <si>
    <t>05</t>
  </si>
  <si>
    <t>专项业务</t>
  </si>
  <si>
    <t>208</t>
  </si>
  <si>
    <t>归口管理的行政单位离退休</t>
  </si>
  <si>
    <t>210</t>
  </si>
  <si>
    <t>11</t>
  </si>
  <si>
    <t>行政单位医疗</t>
  </si>
  <si>
    <t>221</t>
  </si>
  <si>
    <t>02</t>
  </si>
  <si>
    <t>住房公积金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</si>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</sst>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10" borderId="0" applyNumberFormat="0" applyBorder="0" applyAlignment="0" applyProtection="0"/>
    <xf numFmtId="0" fontId="15" fillId="0" borderId="5" applyNumberFormat="0" applyFill="0" applyAlignment="0" applyProtection="0"/>
    <xf numFmtId="0" fontId="9" fillId="11" borderId="0" applyNumberFormat="0" applyBorder="0" applyAlignment="0" applyProtection="0"/>
    <xf numFmtId="0" fontId="19" fillId="12" borderId="6" applyNumberFormat="0" applyAlignment="0" applyProtection="0"/>
    <xf numFmtId="0" fontId="7" fillId="13" borderId="0" applyNumberFormat="0" applyBorder="0" applyAlignment="0" applyProtection="0"/>
    <xf numFmtId="0" fontId="20" fillId="12" borderId="1" applyNumberFormat="0" applyAlignment="0" applyProtection="0"/>
    <xf numFmtId="0" fontId="21" fillId="14" borderId="7" applyNumberFormat="0" applyAlignment="0" applyProtection="0"/>
    <xf numFmtId="0" fontId="7" fillId="4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7" fillId="16" borderId="0" applyNumberFormat="0" applyBorder="0" applyAlignment="0" applyProtection="0"/>
    <xf numFmtId="0" fontId="24" fillId="3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9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9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9" fillId="23" borderId="0" applyNumberFormat="0" applyBorder="0" applyAlignment="0" applyProtection="0"/>
    <xf numFmtId="0" fontId="7" fillId="13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</cellStyleXfs>
  <cellXfs count="292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0" fontId="0" fillId="0" borderId="12" xfId="90" applyNumberFormat="1" applyFont="1" applyFill="1" applyBorder="1" applyAlignment="1" applyProtection="1">
      <alignment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0" borderId="0" xfId="90" applyNumberFormat="1" applyFont="1" applyFill="1" applyAlignment="1" applyProtection="1">
      <alignment horizontal="right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15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181" fontId="2" fillId="0" borderId="0" xfId="85" applyNumberFormat="1" applyFont="1" applyFill="1" applyAlignment="1" applyProtection="1">
      <alignment horizontal="left" vertical="center" wrapText="1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19" borderId="10" xfId="89" applyFont="1" applyFill="1" applyBorder="1" applyAlignment="1">
      <alignment horizontal="left" vertical="center"/>
      <protection/>
    </xf>
    <xf numFmtId="0" fontId="2" fillId="0" borderId="0" xfId="89" applyFont="1">
      <alignment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5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wrapText="1"/>
      <protection/>
    </xf>
    <xf numFmtId="49" fontId="0" fillId="0" borderId="12" xfId="86" applyNumberFormat="1" applyFont="1" applyFill="1" applyBorder="1" applyAlignment="1">
      <alignment horizontal="center" vertical="center" wrapText="1"/>
      <protection/>
    </xf>
    <xf numFmtId="49" fontId="0" fillId="24" borderId="12" xfId="86" applyNumberFormat="1" applyFont="1" applyFill="1" applyBorder="1" applyAlignment="1">
      <alignment horizontal="center" vertical="center" wrapText="1"/>
      <protection/>
    </xf>
    <xf numFmtId="0" fontId="0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7" xfId="89" applyFont="1" applyBorder="1" applyAlignment="1">
      <alignment horizontal="center" vertical="center"/>
      <protection/>
    </xf>
    <xf numFmtId="0" fontId="0" fillId="0" borderId="17" xfId="89" applyFont="1" applyFill="1" applyBorder="1" applyAlignment="1">
      <alignment horizontal="center" vertical="center"/>
      <protection/>
    </xf>
    <xf numFmtId="0" fontId="0" fillId="0" borderId="18" xfId="89" applyFont="1" applyBorder="1" applyAlignment="1">
      <alignment horizontal="center" vertical="center"/>
      <protection/>
    </xf>
    <xf numFmtId="0" fontId="0" fillId="0" borderId="12" xfId="89" applyFont="1" applyBorder="1" applyAlignment="1">
      <alignment horizontal="center" vertical="center"/>
      <protection/>
    </xf>
    <xf numFmtId="49" fontId="0" fillId="0" borderId="15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82" fontId="0" fillId="0" borderId="12" xfId="89" applyNumberFormat="1" applyFont="1" applyFill="1" applyBorder="1" applyAlignment="1" applyProtection="1">
      <alignment horizontal="right" vertical="center" wrapText="1"/>
      <protection/>
    </xf>
    <xf numFmtId="49" fontId="2" fillId="0" borderId="15" xfId="89" applyNumberFormat="1" applyFont="1" applyFill="1" applyBorder="1" applyAlignment="1" applyProtection="1">
      <alignment horizontal="left" vertical="center" wrapText="1"/>
      <protection/>
    </xf>
    <xf numFmtId="49" fontId="2" fillId="0" borderId="12" xfId="89" applyNumberFormat="1" applyFont="1" applyFill="1" applyBorder="1" applyAlignment="1" applyProtection="1">
      <alignment horizontal="left" vertical="center" wrapText="1"/>
      <protection/>
    </xf>
    <xf numFmtId="182" fontId="2" fillId="0" borderId="12" xfId="89" applyNumberFormat="1" applyFont="1" applyFill="1" applyBorder="1" applyAlignment="1" applyProtection="1">
      <alignment horizontal="right" vertical="center" wrapText="1"/>
      <protection/>
    </xf>
    <xf numFmtId="182" fontId="2" fillId="0" borderId="12" xfId="96" applyNumberFormat="1" applyFont="1" applyFill="1" applyBorder="1" applyAlignment="1">
      <alignment horizontal="center" vertical="center"/>
      <protection/>
    </xf>
    <xf numFmtId="182" fontId="2" fillId="0" borderId="12" xfId="89" applyNumberFormat="1" applyFont="1" applyFill="1" applyBorder="1" applyAlignment="1">
      <alignment horizontal="right" vertical="center" wrapText="1"/>
      <protection/>
    </xf>
    <xf numFmtId="0" fontId="2" fillId="0" borderId="0" xfId="89" applyFont="1" applyAlignment="1">
      <alignment horizontal="right" vertical="center"/>
      <protection/>
    </xf>
    <xf numFmtId="49" fontId="0" fillId="24" borderId="17" xfId="86" applyNumberFormat="1" applyFont="1" applyFill="1" applyBorder="1" applyAlignment="1">
      <alignment horizontal="center" vertical="center" wrapText="1"/>
      <protection/>
    </xf>
    <xf numFmtId="49" fontId="0" fillId="24" borderId="18" xfId="86" applyNumberFormat="1" applyFont="1" applyFill="1" applyBorder="1" applyAlignment="1">
      <alignment horizontal="center" vertical="center" wrapText="1"/>
      <protection/>
    </xf>
    <xf numFmtId="49" fontId="0" fillId="24" borderId="11" xfId="86" applyNumberFormat="1" applyFont="1" applyFill="1" applyBorder="1" applyAlignment="1">
      <alignment horizontal="center" vertical="center" wrapText="1"/>
      <protection/>
    </xf>
    <xf numFmtId="176" fontId="0" fillId="0" borderId="17" xfId="90" applyNumberFormat="1" applyFont="1" applyFill="1" applyBorder="1" applyAlignment="1" applyProtection="1">
      <alignment horizontal="center" vertical="center"/>
      <protection/>
    </xf>
    <xf numFmtId="177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/>
      <protection/>
    </xf>
    <xf numFmtId="0" fontId="0" fillId="0" borderId="18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180" fontId="2" fillId="0" borderId="12" xfId="91" applyNumberFormat="1" applyFont="1" applyFill="1" applyBorder="1" applyAlignment="1" applyProtection="1">
      <alignment horizontal="right" vertical="center" wrapText="1"/>
      <protection/>
    </xf>
    <xf numFmtId="180" fontId="2" fillId="0" borderId="13" xfId="92" applyNumberFormat="1" applyFont="1" applyFill="1" applyBorder="1" applyAlignment="1" applyProtection="1">
      <alignment horizontal="right" vertical="center" wrapText="1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1" fillId="0" borderId="12" xfId="91" applyBorder="1">
      <alignment/>
      <protection/>
    </xf>
    <xf numFmtId="0" fontId="1" fillId="0" borderId="0" xfId="92">
      <alignment/>
      <protection/>
    </xf>
    <xf numFmtId="0" fontId="1" fillId="0" borderId="12" xfId="92" applyBorder="1">
      <alignment/>
      <protection/>
    </xf>
    <xf numFmtId="182" fontId="2" fillId="0" borderId="12" xfId="90" applyNumberFormat="1" applyFont="1" applyFill="1" applyBorder="1" applyAlignment="1" applyProtection="1">
      <alignment horizontal="right" vertical="center" wrapText="1"/>
      <protection/>
    </xf>
    <xf numFmtId="182" fontId="2" fillId="0" borderId="13" xfId="90" applyNumberFormat="1" applyFont="1" applyFill="1" applyBorder="1" applyAlignment="1" applyProtection="1">
      <alignment horizontal="right" vertical="center" wrapText="1"/>
      <protection/>
    </xf>
    <xf numFmtId="0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2" fillId="0" borderId="15" xfId="90" applyNumberFormat="1" applyFont="1" applyFill="1" applyBorder="1" applyAlignment="1" applyProtection="1">
      <alignment vertical="center" wrapText="1"/>
      <protection/>
    </xf>
    <xf numFmtId="0" fontId="2" fillId="0" borderId="15" xfId="90" applyNumberFormat="1" applyFont="1" applyFill="1" applyBorder="1" applyAlignment="1" applyProtection="1">
      <alignment vertical="center" wrapText="1"/>
      <protection/>
    </xf>
    <xf numFmtId="182" fontId="2" fillId="0" borderId="14" xfId="90" applyNumberFormat="1" applyFont="1" applyFill="1" applyBorder="1" applyAlignment="1" applyProtection="1">
      <alignment horizontal="right" vertical="center" wrapText="1"/>
      <protection/>
    </xf>
    <xf numFmtId="180" fontId="2" fillId="0" borderId="15" xfId="92" applyNumberFormat="1" applyFont="1" applyFill="1" applyBorder="1" applyAlignment="1" applyProtection="1">
      <alignment horizontal="right" vertical="center" wrapText="1"/>
      <protection/>
    </xf>
    <xf numFmtId="180" fontId="2" fillId="0" borderId="12" xfId="92" applyNumberFormat="1" applyFont="1" applyFill="1" applyBorder="1" applyAlignment="1" applyProtection="1">
      <alignment horizontal="right" vertical="center" wrapText="1"/>
      <protection/>
    </xf>
    <xf numFmtId="182" fontId="2" fillId="0" borderId="15" xfId="90" applyNumberFormat="1" applyFont="1" applyFill="1" applyBorder="1" applyAlignment="1" applyProtection="1">
      <alignment horizontal="right" vertical="center" wrapText="1"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1" fontId="4" fillId="0" borderId="0" xfId="88" applyNumberFormat="1" applyFont="1" applyFill="1" applyAlignment="1" applyProtection="1">
      <alignment vertical="center" wrapText="1"/>
      <protection/>
    </xf>
    <xf numFmtId="181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vertical="center"/>
      <protection/>
    </xf>
    <xf numFmtId="181" fontId="3" fillId="0" borderId="0" xfId="88" applyNumberFormat="1" applyFont="1" applyFill="1" applyAlignment="1" applyProtection="1">
      <alignment horizontal="center" vertical="center" wrapText="1"/>
      <protection/>
    </xf>
    <xf numFmtId="181" fontId="2" fillId="0" borderId="10" xfId="88" applyNumberFormat="1" applyFont="1" applyFill="1" applyBorder="1" applyAlignment="1" applyProtection="1">
      <alignment vertical="center" wrapText="1"/>
      <protection/>
    </xf>
    <xf numFmtId="181" fontId="3" fillId="0" borderId="10" xfId="88" applyNumberFormat="1" applyFont="1" applyFill="1" applyBorder="1" applyAlignment="1" applyProtection="1">
      <alignment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 wrapText="1"/>
      <protection/>
    </xf>
    <xf numFmtId="181" fontId="0" fillId="0" borderId="13" xfId="88" applyNumberFormat="1" applyFont="1" applyFill="1" applyBorder="1" applyAlignment="1" applyProtection="1">
      <alignment horizontal="center" vertical="center" wrapText="1"/>
      <protection/>
    </xf>
    <xf numFmtId="181" fontId="0" fillId="0" borderId="14" xfId="88" applyNumberFormat="1" applyFont="1" applyFill="1" applyBorder="1" applyAlignment="1" applyProtection="1">
      <alignment horizontal="center" vertical="center" wrapText="1"/>
      <protection/>
    </xf>
    <xf numFmtId="181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17" xfId="88" applyNumberFormat="1" applyFont="1" applyFill="1" applyBorder="1" applyAlignment="1" applyProtection="1">
      <alignment horizontal="centerContinuous" vertical="center"/>
      <protection/>
    </xf>
    <xf numFmtId="181" fontId="0" fillId="0" borderId="19" xfId="88" applyNumberFormat="1" applyFont="1" applyFill="1" applyBorder="1" applyAlignment="1" applyProtection="1">
      <alignment horizontal="center" vertical="center" wrapText="1"/>
      <protection/>
    </xf>
    <xf numFmtId="181" fontId="0" fillId="0" borderId="20" xfId="88" applyNumberFormat="1" applyFont="1" applyFill="1" applyBorder="1" applyAlignment="1" applyProtection="1">
      <alignment horizontal="center" vertical="center" wrapText="1"/>
      <protection/>
    </xf>
    <xf numFmtId="181" fontId="0" fillId="0" borderId="15" xfId="88" applyNumberFormat="1" applyFont="1" applyFill="1" applyBorder="1" applyAlignment="1" applyProtection="1">
      <alignment horizontal="center" vertical="center"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Continuous" vertical="center"/>
      <protection/>
    </xf>
    <xf numFmtId="181" fontId="0" fillId="0" borderId="21" xfId="88" applyNumberFormat="1" applyFont="1" applyFill="1" applyBorder="1" applyAlignment="1" applyProtection="1">
      <alignment horizontal="center" vertical="center" wrapText="1"/>
      <protection/>
    </xf>
    <xf numFmtId="181" fontId="0" fillId="0" borderId="22" xfId="88" applyNumberFormat="1" applyFont="1" applyFill="1" applyBorder="1" applyAlignment="1" applyProtection="1">
      <alignment horizontal="center" vertical="center" wrapText="1"/>
      <protection/>
    </xf>
    <xf numFmtId="181" fontId="0" fillId="0" borderId="19" xfId="88" applyNumberFormat="1" applyFont="1" applyFill="1" applyBorder="1" applyAlignment="1" applyProtection="1">
      <alignment horizontal="center" vertical="center"/>
      <protection/>
    </xf>
    <xf numFmtId="178" fontId="0" fillId="0" borderId="15" xfId="88" applyNumberFormat="1" applyFont="1" applyFill="1" applyBorder="1" applyAlignment="1" applyProtection="1">
      <alignment horizontal="center" vertical="center"/>
      <protection/>
    </xf>
    <xf numFmtId="178" fontId="0" fillId="0" borderId="13" xfId="88" applyNumberFormat="1" applyFont="1" applyFill="1" applyBorder="1" applyAlignment="1" applyProtection="1">
      <alignment horizontal="center" vertical="center"/>
      <protection/>
    </xf>
    <xf numFmtId="181" fontId="0" fillId="0" borderId="23" xfId="88" applyNumberFormat="1" applyFont="1" applyFill="1" applyBorder="1" applyAlignment="1" applyProtection="1">
      <alignment horizontal="center" vertical="center" wrapText="1"/>
      <protection/>
    </xf>
    <xf numFmtId="181" fontId="0" fillId="0" borderId="24" xfId="88" applyNumberFormat="1" applyFont="1" applyFill="1" applyBorder="1" applyAlignment="1" applyProtection="1">
      <alignment horizontal="center" vertical="center" wrapText="1"/>
      <protection/>
    </xf>
    <xf numFmtId="178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/>
      <protection/>
    </xf>
    <xf numFmtId="49" fontId="0" fillId="0" borderId="12" xfId="88" applyNumberFormat="1" applyFont="1" applyFill="1" applyBorder="1" applyAlignment="1">
      <alignment horizontal="center" vertical="center" wrapText="1"/>
      <protection/>
    </xf>
    <xf numFmtId="0" fontId="0" fillId="0" borderId="17" xfId="88" applyFont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left" vertical="center" wrapText="1"/>
      <protection/>
    </xf>
    <xf numFmtId="0" fontId="0" fillId="0" borderId="14" xfId="84" applyFont="1" applyFill="1" applyBorder="1">
      <alignment vertical="center"/>
      <protection/>
    </xf>
    <xf numFmtId="180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8" xfId="88" applyFont="1" applyBorder="1" applyAlignment="1">
      <alignment horizontal="center" vertical="center" wrapText="1"/>
      <protection/>
    </xf>
    <xf numFmtId="182" fontId="0" fillId="0" borderId="12" xfId="88" applyNumberFormat="1" applyFont="1" applyFill="1" applyBorder="1" applyAlignment="1" applyProtection="1">
      <alignment horizontal="right" vertical="center" wrapText="1"/>
      <protection/>
    </xf>
    <xf numFmtId="0" fontId="0" fillId="0" borderId="12" xfId="84" applyFont="1" applyFill="1" applyBorder="1">
      <alignment vertical="center"/>
      <protection/>
    </xf>
    <xf numFmtId="180" fontId="0" fillId="0" borderId="12" xfId="88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1" fillId="0" borderId="12" xfId="88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0" fontId="0" fillId="0" borderId="12" xfId="88" applyNumberFormat="1" applyFont="1" applyFill="1" applyBorder="1" applyAlignment="1">
      <alignment horizontal="right" vertical="center"/>
      <protection/>
    </xf>
    <xf numFmtId="182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5" xfId="88" applyFont="1" applyFill="1" applyBorder="1" applyAlignment="1">
      <alignment horizontal="left" vertical="center" wrapText="1"/>
      <protection/>
    </xf>
    <xf numFmtId="0" fontId="0" fillId="0" borderId="14" xfId="88" applyFont="1" applyFill="1" applyBorder="1" applyAlignment="1">
      <alignment horizontal="left" vertical="center" wrapText="1"/>
      <protection/>
    </xf>
    <xf numFmtId="182" fontId="0" fillId="0" borderId="12" xfId="88" applyNumberFormat="1" applyFont="1" applyFill="1" applyBorder="1" applyAlignment="1">
      <alignment horizontal="righ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1" fontId="2" fillId="0" borderId="10" xfId="88" applyNumberFormat="1" applyFont="1" applyFill="1" applyBorder="1" applyAlignment="1" applyProtection="1">
      <alignment horizontal="right" vertical="center" wrapText="1"/>
      <protection/>
    </xf>
    <xf numFmtId="178" fontId="0" fillId="0" borderId="14" xfId="88" applyNumberFormat="1" applyFont="1" applyFill="1" applyBorder="1" applyAlignment="1" applyProtection="1">
      <alignment horizontal="center" vertical="center"/>
      <protection/>
    </xf>
    <xf numFmtId="49" fontId="0" fillId="24" borderId="17" xfId="88" applyNumberFormat="1" applyFont="1" applyFill="1" applyBorder="1" applyAlignment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 wrapText="1"/>
      <protection/>
    </xf>
    <xf numFmtId="49" fontId="0" fillId="24" borderId="11" xfId="88" applyNumberFormat="1" applyFont="1" applyFill="1" applyBorder="1" applyAlignment="1">
      <alignment horizontal="center" vertical="center" wrapText="1"/>
      <protection/>
    </xf>
    <xf numFmtId="183" fontId="0" fillId="0" borderId="0" xfId="88" applyNumberFormat="1" applyFont="1" applyFill="1">
      <alignment/>
      <protection/>
    </xf>
    <xf numFmtId="0" fontId="1" fillId="0" borderId="0" xfId="92" applyFill="1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right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4" xfId="92" applyNumberFormat="1" applyFont="1" applyFill="1" applyBorder="1" applyAlignment="1" applyProtection="1">
      <alignment horizontal="center" vertical="center" wrapText="1"/>
      <protection/>
    </xf>
    <xf numFmtId="176" fontId="2" fillId="0" borderId="17" xfId="92" applyNumberFormat="1" applyFont="1" applyFill="1" applyBorder="1" applyAlignment="1" applyProtection="1">
      <alignment horizontal="center" vertical="center"/>
      <protection/>
    </xf>
    <xf numFmtId="177" fontId="2" fillId="0" borderId="17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/>
      <protection/>
    </xf>
    <xf numFmtId="0" fontId="2" fillId="0" borderId="18" xfId="92" applyNumberFormat="1" applyFont="1" applyFill="1" applyBorder="1" applyAlignment="1" applyProtection="1">
      <alignment horizontal="center" vertical="center" wrapText="1"/>
      <protection/>
    </xf>
    <xf numFmtId="0" fontId="2" fillId="0" borderId="17" xfId="92" applyNumberFormat="1" applyFont="1" applyFill="1" applyBorder="1" applyAlignment="1" applyProtection="1">
      <alignment horizontal="center" vertical="center"/>
      <protection/>
    </xf>
    <xf numFmtId="180" fontId="2" fillId="0" borderId="14" xfId="92" applyNumberFormat="1" applyFont="1" applyFill="1" applyBorder="1" applyAlignment="1" applyProtection="1">
      <alignment horizontal="right" vertical="center" wrapText="1"/>
      <protection/>
    </xf>
    <xf numFmtId="179" fontId="2" fillId="0" borderId="0" xfId="92" applyNumberFormat="1" applyFont="1" applyFill="1" applyAlignment="1" applyProtection="1">
      <alignment vertical="center"/>
      <protection/>
    </xf>
    <xf numFmtId="178" fontId="2" fillId="0" borderId="0" xfId="92" applyNumberFormat="1" applyFont="1" applyFill="1" applyAlignment="1" applyProtection="1">
      <alignment horizontal="right" vertical="center"/>
      <protection/>
    </xf>
    <xf numFmtId="178" fontId="2" fillId="0" borderId="0" xfId="92" applyNumberFormat="1" applyFont="1" applyFill="1" applyAlignment="1" applyProtection="1">
      <alignment horizontal="right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5" xfId="92" applyNumberFormat="1" applyFont="1" applyFill="1" applyBorder="1" applyAlignment="1" applyProtection="1">
      <alignment horizontal="centerContinuous" vertical="center"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 wrapText="1"/>
      <protection/>
    </xf>
    <xf numFmtId="0" fontId="2" fillId="24" borderId="0" xfId="91" applyNumberFormat="1" applyFont="1" applyFill="1" applyAlignment="1" applyProtection="1">
      <alignment vertical="center" wrapText="1"/>
      <protection/>
    </xf>
    <xf numFmtId="178" fontId="2" fillId="24" borderId="0" xfId="91" applyNumberFormat="1" applyFont="1" applyFill="1" applyAlignment="1" applyProtection="1">
      <alignment vertical="center" wrapText="1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24" borderId="12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49" fontId="2" fillId="0" borderId="17" xfId="91" applyNumberFormat="1" applyFont="1" applyFill="1" applyBorder="1" applyAlignment="1">
      <alignment horizontal="center" vertical="center" wrapText="1"/>
      <protection/>
    </xf>
    <xf numFmtId="49" fontId="2" fillId="24" borderId="17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1" xfId="91" applyNumberFormat="1" applyFont="1" applyFill="1" applyBorder="1" applyAlignment="1">
      <alignment horizontal="center"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180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24" borderId="0" xfId="91" applyNumberFormat="1" applyFont="1" applyFill="1" applyBorder="1" applyAlignment="1" applyProtection="1">
      <alignment horizontal="right"/>
      <protection/>
    </xf>
    <xf numFmtId="49" fontId="2" fillId="24" borderId="17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1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1" fontId="2" fillId="0" borderId="12" xfId="85" applyNumberFormat="1" applyFont="1" applyFill="1" applyBorder="1" applyAlignment="1" applyProtection="1">
      <alignment horizontal="centerContinuous" vertical="center"/>
      <protection/>
    </xf>
    <xf numFmtId="181" fontId="2" fillId="0" borderId="17" xfId="85" applyNumberFormat="1" applyFont="1" applyFill="1" applyBorder="1" applyAlignment="1" applyProtection="1">
      <alignment horizontal="centerContinuous" vertical="center"/>
      <protection/>
    </xf>
    <xf numFmtId="181" fontId="2" fillId="0" borderId="19" xfId="85" applyNumberFormat="1" applyFont="1" applyFill="1" applyBorder="1" applyAlignment="1" applyProtection="1">
      <alignment horizontal="center" vertical="center"/>
      <protection/>
    </xf>
    <xf numFmtId="181" fontId="2" fillId="0" borderId="20" xfId="85" applyNumberFormat="1" applyFont="1" applyFill="1" applyBorder="1" applyAlignment="1" applyProtection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Continuous" vertical="center" wrapText="1"/>
      <protection/>
    </xf>
    <xf numFmtId="181" fontId="2" fillId="0" borderId="21" xfId="85" applyNumberFormat="1" applyFont="1" applyFill="1" applyBorder="1" applyAlignment="1" applyProtection="1">
      <alignment horizontal="center" vertical="center"/>
      <protection/>
    </xf>
    <xf numFmtId="181" fontId="2" fillId="0" borderId="22" xfId="85" applyNumberFormat="1" applyFont="1" applyFill="1" applyBorder="1" applyAlignment="1" applyProtection="1">
      <alignment horizontal="center" vertical="center"/>
      <protection/>
    </xf>
    <xf numFmtId="0" fontId="2" fillId="0" borderId="18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181" fontId="2" fillId="0" borderId="23" xfId="85" applyNumberFormat="1" applyFont="1" applyFill="1" applyBorder="1" applyAlignment="1" applyProtection="1">
      <alignment horizontal="center" vertical="center"/>
      <protection/>
    </xf>
    <xf numFmtId="181" fontId="2" fillId="0" borderId="24" xfId="85" applyNumberFormat="1" applyFont="1" applyFill="1" applyBorder="1" applyAlignment="1" applyProtection="1">
      <alignment horizontal="center" vertical="center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 applyProtection="1">
      <alignment horizontal="right" vertical="center" wrapText="1"/>
      <protection/>
    </xf>
    <xf numFmtId="183" fontId="2" fillId="0" borderId="10" xfId="85" applyNumberFormat="1" applyFont="1" applyFill="1" applyBorder="1" applyAlignment="1">
      <alignment horizontal="left" vertical="center"/>
      <protection/>
    </xf>
    <xf numFmtId="182" fontId="2" fillId="0" borderId="12" xfId="85" applyNumberFormat="1" applyFont="1" applyFill="1" applyBorder="1" applyAlignment="1">
      <alignment horizontal="right" vertical="center" wrapText="1"/>
      <protection/>
    </xf>
    <xf numFmtId="0" fontId="2" fillId="0" borderId="18" xfId="85" applyFont="1" applyBorder="1" applyAlignment="1">
      <alignment horizontal="center" vertical="center" wrapText="1"/>
      <protection/>
    </xf>
    <xf numFmtId="183" fontId="2" fillId="0" borderId="13" xfId="85" applyNumberFormat="1" applyFont="1" applyFill="1" applyBorder="1" applyAlignment="1">
      <alignment horizontal="left" vertical="center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3" fontId="2" fillId="0" borderId="13" xfId="85" applyNumberFormat="1" applyFont="1" applyFill="1" applyBorder="1" applyAlignment="1" applyProtection="1">
      <alignment vertical="center"/>
      <protection/>
    </xf>
    <xf numFmtId="0" fontId="2" fillId="0" borderId="15" xfId="85" applyFont="1" applyFill="1" applyBorder="1" applyAlignment="1">
      <alignment horizontal="left" vertical="center"/>
      <protection/>
    </xf>
    <xf numFmtId="0" fontId="2" fillId="0" borderId="14" xfId="85" applyFont="1" applyFill="1" applyBorder="1" applyAlignment="1">
      <alignment horizontal="left" vertical="center"/>
      <protection/>
    </xf>
    <xf numFmtId="183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vertical="center"/>
      <protection/>
    </xf>
    <xf numFmtId="0" fontId="2" fillId="0" borderId="14" xfId="85" applyFont="1" applyFill="1" applyBorder="1" applyAlignment="1">
      <alignment vertical="center"/>
      <protection/>
    </xf>
    <xf numFmtId="183" fontId="2" fillId="0" borderId="16" xfId="85" applyNumberFormat="1" applyFont="1" applyFill="1" applyBorder="1" applyAlignment="1" applyProtection="1">
      <alignment horizontal="left" vertical="center"/>
      <protection/>
    </xf>
    <xf numFmtId="181" fontId="2" fillId="0" borderId="15" xfId="85" applyNumberFormat="1" applyFont="1" applyFill="1" applyBorder="1" applyAlignment="1" applyProtection="1">
      <alignment horizontal="left" vertical="center" wrapText="1"/>
      <protection/>
    </xf>
    <xf numFmtId="181" fontId="2" fillId="0" borderId="14" xfId="85" applyNumberFormat="1" applyFont="1" applyFill="1" applyBorder="1" applyAlignment="1" applyProtection="1">
      <alignment horizontal="left" vertical="center" wrapText="1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3" fontId="2" fillId="0" borderId="15" xfId="85" applyNumberFormat="1" applyFont="1" applyFill="1" applyBorder="1" applyAlignment="1" applyProtection="1">
      <alignment horizontal="left" vertical="center"/>
      <protection/>
    </xf>
    <xf numFmtId="182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82" fontId="2" fillId="0" borderId="12" xfId="85" applyNumberFormat="1" applyFont="1" applyFill="1" applyBorder="1" applyAlignment="1">
      <alignment horizontal="right" vertical="center"/>
      <protection/>
    </xf>
    <xf numFmtId="183" fontId="2" fillId="0" borderId="12" xfId="85" applyNumberFormat="1" applyFont="1" applyFill="1" applyBorder="1" applyAlignment="1">
      <alignment horizontal="left" vertical="center"/>
      <protection/>
    </xf>
    <xf numFmtId="181" fontId="2" fillId="0" borderId="14" xfId="85" applyNumberFormat="1" applyFont="1" applyFill="1" applyBorder="1" applyAlignment="1" applyProtection="1">
      <alignment horizontal="center" vertical="center"/>
      <protection/>
    </xf>
    <xf numFmtId="183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25" xfId="87" applyFont="1" applyBorder="1" applyAlignment="1">
      <alignment horizontal="centerContinuous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0" borderId="17" xfId="85" applyNumberFormat="1" applyFont="1" applyFill="1" applyBorder="1" applyAlignment="1">
      <alignment horizontal="center" vertical="center" wrapText="1"/>
      <protection/>
    </xf>
    <xf numFmtId="49" fontId="2" fillId="24" borderId="17" xfId="85" applyNumberFormat="1" applyFont="1" applyFill="1" applyBorder="1" applyAlignment="1">
      <alignment horizontal="center" vertical="center" wrapText="1"/>
      <protection/>
    </xf>
    <xf numFmtId="184" fontId="2" fillId="0" borderId="17" xfId="87" applyNumberFormat="1" applyFont="1" applyBorder="1" applyAlignment="1">
      <alignment horizontal="center" vertical="center" wrapText="1"/>
      <protection/>
    </xf>
    <xf numFmtId="49" fontId="2" fillId="0" borderId="11" xfId="85" applyNumberFormat="1" applyFont="1" applyFill="1" applyBorder="1" applyAlignment="1">
      <alignment horizontal="center"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4" fontId="2" fillId="0" borderId="11" xfId="87" applyNumberFormat="1" applyFont="1" applyBorder="1" applyAlignment="1">
      <alignment horizontal="center" vertical="center" wrapText="1"/>
      <protection/>
    </xf>
    <xf numFmtId="182" fontId="2" fillId="0" borderId="25" xfId="87" applyNumberFormat="1" applyFont="1" applyFill="1" applyBorder="1" applyAlignment="1">
      <alignment horizontal="right" vertical="center" wrapText="1"/>
      <protection/>
    </xf>
    <xf numFmtId="182" fontId="2" fillId="0" borderId="25" xfId="87" applyNumberFormat="1" applyFont="1" applyBorder="1" applyAlignment="1">
      <alignment horizontal="right" vertical="center" wrapText="1"/>
      <protection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  <cellStyle name="常规_Sheet2 (2)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4">
      <selection activeCell="F14" sqref="F14"/>
    </sheetView>
  </sheetViews>
  <sheetFormatPr defaultColWidth="6.875" defaultRowHeight="14.25"/>
  <cols>
    <col min="1" max="1" width="3.50390625" style="229" customWidth="1"/>
    <col min="2" max="2" width="12.625" style="229" customWidth="1"/>
    <col min="3" max="3" width="12.125" style="229" customWidth="1"/>
    <col min="4" max="4" width="17.875" style="229" customWidth="1"/>
    <col min="5" max="5" width="11.50390625" style="229" customWidth="1"/>
    <col min="6" max="6" width="9.00390625" style="229" customWidth="1"/>
    <col min="7" max="7" width="10.50390625" style="229" customWidth="1"/>
    <col min="8" max="8" width="13.75390625" style="229" customWidth="1"/>
    <col min="9" max="9" width="12.625" style="229" customWidth="1"/>
    <col min="10" max="10" width="11.25390625" style="229" customWidth="1"/>
    <col min="11" max="11" width="10.375" style="229" customWidth="1"/>
    <col min="12" max="12" width="10.75390625" style="229" customWidth="1"/>
    <col min="13" max="13" width="11.50390625" style="230" customWidth="1"/>
    <col min="14" max="26" width="6.875" style="228" customWidth="1"/>
    <col min="27" max="244" width="6.875" style="229" customWidth="1"/>
    <col min="245" max="16384" width="6.875" style="229" customWidth="1"/>
  </cols>
  <sheetData>
    <row r="1" spans="1:244" ht="24.75" customHeight="1">
      <c r="A1" s="48"/>
      <c r="B1" s="48"/>
      <c r="C1" s="231"/>
      <c r="D1" s="231"/>
      <c r="E1" s="232"/>
      <c r="F1" s="232"/>
      <c r="G1" s="232"/>
      <c r="H1" s="232"/>
      <c r="I1" s="280"/>
      <c r="J1" s="280"/>
      <c r="K1" s="280"/>
      <c r="L1" s="280"/>
      <c r="M1" s="223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34" t="s">
        <v>2</v>
      </c>
      <c r="B3" s="235"/>
      <c r="C3" s="235"/>
      <c r="D3" s="235"/>
      <c r="E3" s="236"/>
      <c r="F3" s="236"/>
      <c r="G3" s="236"/>
      <c r="H3" s="236"/>
      <c r="I3" s="280"/>
      <c r="J3" s="280"/>
      <c r="K3" s="280"/>
      <c r="L3" s="280"/>
      <c r="M3" s="281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37" t="s">
        <v>4</v>
      </c>
      <c r="B4" s="237"/>
      <c r="C4" s="237"/>
      <c r="D4" s="237" t="s">
        <v>5</v>
      </c>
      <c r="E4" s="238"/>
      <c r="F4" s="238"/>
      <c r="G4" s="238"/>
      <c r="H4" s="237"/>
      <c r="I4" s="237"/>
      <c r="J4" s="237"/>
      <c r="K4" s="237"/>
      <c r="L4" s="237"/>
      <c r="M4" s="28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39" t="s">
        <v>6</v>
      </c>
      <c r="B5" s="240"/>
      <c r="C5" s="241" t="s">
        <v>7</v>
      </c>
      <c r="D5" s="241" t="s">
        <v>8</v>
      </c>
      <c r="E5" s="242" t="s">
        <v>9</v>
      </c>
      <c r="F5" s="243" t="s">
        <v>10</v>
      </c>
      <c r="G5" s="242" t="s">
        <v>11</v>
      </c>
      <c r="H5" s="244" t="s">
        <v>12</v>
      </c>
      <c r="I5" s="244"/>
      <c r="J5" s="244"/>
      <c r="K5" s="244"/>
      <c r="L5" s="244"/>
      <c r="M5" s="28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45"/>
      <c r="B6" s="246"/>
      <c r="C6" s="239"/>
      <c r="D6" s="241"/>
      <c r="E6" s="242"/>
      <c r="F6" s="247"/>
      <c r="G6" s="242"/>
      <c r="H6" s="248" t="s">
        <v>13</v>
      </c>
      <c r="I6" s="283"/>
      <c r="J6" s="284" t="s">
        <v>14</v>
      </c>
      <c r="K6" s="285" t="s">
        <v>15</v>
      </c>
      <c r="L6" s="285" t="s">
        <v>16</v>
      </c>
      <c r="M6" s="286" t="s">
        <v>17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49"/>
      <c r="B7" s="250"/>
      <c r="C7" s="239"/>
      <c r="D7" s="241"/>
      <c r="E7" s="242"/>
      <c r="F7" s="251"/>
      <c r="G7" s="242"/>
      <c r="H7" s="252" t="s">
        <v>18</v>
      </c>
      <c r="I7" s="219" t="s">
        <v>19</v>
      </c>
      <c r="J7" s="287"/>
      <c r="K7" s="288"/>
      <c r="L7" s="288"/>
      <c r="M7" s="28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27" customFormat="1" ht="24.75" customHeight="1">
      <c r="A8" s="253" t="s">
        <v>13</v>
      </c>
      <c r="B8" s="254" t="s">
        <v>18</v>
      </c>
      <c r="C8" s="255">
        <v>2844314</v>
      </c>
      <c r="D8" s="256" t="s">
        <v>20</v>
      </c>
      <c r="E8" s="257">
        <v>2344314</v>
      </c>
      <c r="F8" s="257"/>
      <c r="G8" s="257"/>
      <c r="H8" s="257">
        <v>2344314</v>
      </c>
      <c r="I8" s="257">
        <v>2344314</v>
      </c>
      <c r="J8" s="257"/>
      <c r="K8" s="257"/>
      <c r="L8" s="257"/>
      <c r="M8" s="29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227" customFormat="1" ht="24.75" customHeight="1">
      <c r="A9" s="258"/>
      <c r="B9" s="254" t="s">
        <v>21</v>
      </c>
      <c r="C9" s="255">
        <v>2844314</v>
      </c>
      <c r="D9" s="259" t="s">
        <v>22</v>
      </c>
      <c r="E9" s="255">
        <v>2020200</v>
      </c>
      <c r="F9" s="255"/>
      <c r="G9" s="255"/>
      <c r="H9" s="255">
        <v>2020200</v>
      </c>
      <c r="I9" s="255">
        <v>2020200</v>
      </c>
      <c r="J9" s="255"/>
      <c r="K9" s="255"/>
      <c r="L9" s="255"/>
      <c r="M9" s="29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s="227" customFormat="1" ht="24.75" customHeight="1">
      <c r="A10" s="258"/>
      <c r="B10" s="260" t="s">
        <v>23</v>
      </c>
      <c r="C10" s="255">
        <v>0</v>
      </c>
      <c r="D10" s="261" t="s">
        <v>24</v>
      </c>
      <c r="E10" s="255">
        <v>311000</v>
      </c>
      <c r="F10" s="255"/>
      <c r="G10" s="255"/>
      <c r="H10" s="255">
        <v>311000</v>
      </c>
      <c r="I10" s="255">
        <v>311000</v>
      </c>
      <c r="J10" s="255"/>
      <c r="K10" s="255"/>
      <c r="L10" s="255"/>
      <c r="M10" s="29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s="227" customFormat="1" ht="24.75" customHeight="1">
      <c r="A11" s="258"/>
      <c r="B11" s="254" t="s">
        <v>25</v>
      </c>
      <c r="C11" s="255">
        <v>0</v>
      </c>
      <c r="D11" s="261" t="s">
        <v>26</v>
      </c>
      <c r="E11" s="255">
        <v>13114</v>
      </c>
      <c r="F11" s="255"/>
      <c r="G11" s="255"/>
      <c r="H11" s="255">
        <v>13114</v>
      </c>
      <c r="I11" s="255">
        <v>13114</v>
      </c>
      <c r="J11" s="255"/>
      <c r="K11" s="255"/>
      <c r="L11" s="255"/>
      <c r="M11" s="29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s="227" customFormat="1" ht="24.75" customHeight="1">
      <c r="A12" s="258"/>
      <c r="B12" s="260" t="s">
        <v>27</v>
      </c>
      <c r="C12" s="255">
        <v>0</v>
      </c>
      <c r="D12" s="261" t="s">
        <v>28</v>
      </c>
      <c r="E12" s="255">
        <v>500000</v>
      </c>
      <c r="F12" s="255"/>
      <c r="G12" s="255"/>
      <c r="H12" s="255"/>
      <c r="I12" s="255"/>
      <c r="J12" s="255"/>
      <c r="K12" s="255"/>
      <c r="L12" s="255"/>
      <c r="M12" s="29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s="227" customFormat="1" ht="24.75" customHeight="1">
      <c r="A13" s="258"/>
      <c r="B13" s="260" t="s">
        <v>29</v>
      </c>
      <c r="C13" s="255">
        <v>0</v>
      </c>
      <c r="D13" s="261" t="s">
        <v>30</v>
      </c>
      <c r="E13" s="255">
        <v>500000</v>
      </c>
      <c r="F13" s="255"/>
      <c r="G13" s="255"/>
      <c r="H13" s="255"/>
      <c r="I13" s="255"/>
      <c r="J13" s="255"/>
      <c r="K13" s="255"/>
      <c r="L13" s="255"/>
      <c r="M13" s="29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s="227" customFormat="1" ht="23.25" customHeight="1">
      <c r="A14" s="262" t="s">
        <v>14</v>
      </c>
      <c r="B14" s="263"/>
      <c r="C14" s="255">
        <v>0</v>
      </c>
      <c r="D14" s="261" t="s">
        <v>31</v>
      </c>
      <c r="E14" s="255">
        <f aca="true" t="shared" si="0" ref="E10:E19">SUM(F14:H14,J14:M14)</f>
        <v>0</v>
      </c>
      <c r="F14" s="255"/>
      <c r="G14" s="255"/>
      <c r="H14" s="255">
        <f>SUM(H15:H19)</f>
        <v>0</v>
      </c>
      <c r="I14" s="255">
        <f>SUM(I15:I19)</f>
        <v>0</v>
      </c>
      <c r="J14" s="255"/>
      <c r="K14" s="255"/>
      <c r="L14" s="255"/>
      <c r="M14" s="29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s="227" customFormat="1" ht="23.25" customHeight="1">
      <c r="A15" s="262" t="s">
        <v>15</v>
      </c>
      <c r="B15" s="263"/>
      <c r="C15" s="255">
        <v>0</v>
      </c>
      <c r="D15" s="264" t="s">
        <v>32</v>
      </c>
      <c r="E15" s="255">
        <f t="shared" si="0"/>
        <v>0</v>
      </c>
      <c r="F15" s="255"/>
      <c r="G15" s="255"/>
      <c r="H15" s="255"/>
      <c r="I15" s="255"/>
      <c r="J15" s="255"/>
      <c r="K15" s="255"/>
      <c r="L15" s="255"/>
      <c r="M15" s="29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s="227" customFormat="1" ht="23.25" customHeight="1">
      <c r="A16" s="265" t="s">
        <v>16</v>
      </c>
      <c r="B16" s="266"/>
      <c r="C16" s="255">
        <v>0</v>
      </c>
      <c r="D16" s="267" t="s">
        <v>33</v>
      </c>
      <c r="E16" s="255">
        <f t="shared" si="0"/>
        <v>0</v>
      </c>
      <c r="F16" s="255"/>
      <c r="G16" s="255"/>
      <c r="H16" s="255"/>
      <c r="I16" s="255"/>
      <c r="J16" s="255"/>
      <c r="K16" s="255"/>
      <c r="L16" s="255"/>
      <c r="M16" s="29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s="227" customFormat="1" ht="23.25" customHeight="1">
      <c r="A17" s="268" t="s">
        <v>17</v>
      </c>
      <c r="B17" s="269"/>
      <c r="C17" s="255">
        <v>0</v>
      </c>
      <c r="D17" s="267" t="s">
        <v>34</v>
      </c>
      <c r="E17" s="255">
        <f t="shared" si="0"/>
        <v>0</v>
      </c>
      <c r="F17" s="255"/>
      <c r="G17" s="255"/>
      <c r="H17" s="255"/>
      <c r="I17" s="255"/>
      <c r="J17" s="255"/>
      <c r="K17" s="255"/>
      <c r="L17" s="255"/>
      <c r="M17" s="29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s="227" customFormat="1" ht="23.25" customHeight="1">
      <c r="A18" s="268"/>
      <c r="B18" s="269"/>
      <c r="C18" s="255"/>
      <c r="D18" s="264" t="s">
        <v>35</v>
      </c>
      <c r="E18" s="255">
        <f t="shared" si="0"/>
        <v>0</v>
      </c>
      <c r="F18" s="255"/>
      <c r="G18" s="255"/>
      <c r="H18" s="255"/>
      <c r="I18" s="255"/>
      <c r="J18" s="255"/>
      <c r="K18" s="255"/>
      <c r="L18" s="255"/>
      <c r="M18" s="29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s="227" customFormat="1" ht="23.25" customHeight="1">
      <c r="A19" s="270"/>
      <c r="B19" s="271"/>
      <c r="C19" s="255"/>
      <c r="D19" s="272" t="s">
        <v>36</v>
      </c>
      <c r="E19" s="255">
        <f t="shared" si="0"/>
        <v>0</v>
      </c>
      <c r="F19" s="255"/>
      <c r="G19" s="255"/>
      <c r="H19" s="255"/>
      <c r="I19" s="255"/>
      <c r="J19" s="255"/>
      <c r="K19" s="255"/>
      <c r="L19" s="255"/>
      <c r="M19" s="29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s="227" customFormat="1" ht="23.25" customHeight="1">
      <c r="A20" s="270" t="s">
        <v>37</v>
      </c>
      <c r="B20" s="271"/>
      <c r="C20" s="255">
        <f>SUM(C8,C14:C17)</f>
        <v>2844314</v>
      </c>
      <c r="D20" s="272"/>
      <c r="E20" s="273"/>
      <c r="F20" s="273"/>
      <c r="G20" s="273"/>
      <c r="H20" s="273"/>
      <c r="I20" s="273"/>
      <c r="J20" s="273"/>
      <c r="K20" s="273"/>
      <c r="L20" s="273"/>
      <c r="M20" s="29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s="227" customFormat="1" ht="23.25" customHeight="1">
      <c r="A21" s="274" t="s">
        <v>38</v>
      </c>
      <c r="B21" s="275"/>
      <c r="C21" s="257">
        <v>0</v>
      </c>
      <c r="D21" s="272"/>
      <c r="E21" s="257"/>
      <c r="F21" s="257"/>
      <c r="G21" s="257"/>
      <c r="H21" s="276"/>
      <c r="I21" s="257"/>
      <c r="J21" s="257"/>
      <c r="K21" s="257"/>
      <c r="L21" s="257"/>
      <c r="M21" s="29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s="227" customFormat="1" ht="23.25" customHeight="1">
      <c r="A22" s="274" t="s">
        <v>39</v>
      </c>
      <c r="B22" s="275"/>
      <c r="C22" s="257">
        <v>0</v>
      </c>
      <c r="D22" s="277"/>
      <c r="E22" s="257"/>
      <c r="F22" s="257"/>
      <c r="G22" s="257"/>
      <c r="H22" s="276"/>
      <c r="I22" s="257"/>
      <c r="J22" s="257"/>
      <c r="K22" s="257"/>
      <c r="L22" s="257"/>
      <c r="M22" s="29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1:244" ht="21" customHeight="1">
      <c r="A23" s="270"/>
      <c r="B23" s="271"/>
      <c r="C23" s="257"/>
      <c r="D23" s="277"/>
      <c r="E23" s="257"/>
      <c r="F23" s="257"/>
      <c r="G23" s="257"/>
      <c r="H23" s="276"/>
      <c r="I23" s="257"/>
      <c r="J23" s="257"/>
      <c r="K23" s="257"/>
      <c r="L23" s="257"/>
      <c r="M23" s="29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27" customFormat="1" ht="23.25" customHeight="1">
      <c r="A24" s="241" t="s">
        <v>40</v>
      </c>
      <c r="B24" s="278"/>
      <c r="C24" s="276">
        <f>SUM(C20:C22)</f>
        <v>2844314</v>
      </c>
      <c r="D24" s="279" t="s">
        <v>41</v>
      </c>
      <c r="E24" s="257">
        <f>SUM(E8,E12)</f>
        <v>2844314</v>
      </c>
      <c r="F24" s="257">
        <f aca="true" t="shared" si="1" ref="F24:M24">SUM(F8,F12)</f>
        <v>0</v>
      </c>
      <c r="G24" s="257">
        <f t="shared" si="1"/>
        <v>0</v>
      </c>
      <c r="H24" s="257">
        <f t="shared" si="1"/>
        <v>2344314</v>
      </c>
      <c r="I24" s="257">
        <f t="shared" si="1"/>
        <v>2344314</v>
      </c>
      <c r="J24" s="257">
        <f t="shared" si="1"/>
        <v>0</v>
      </c>
      <c r="K24" s="257">
        <f t="shared" si="1"/>
        <v>0</v>
      </c>
      <c r="L24" s="257">
        <f t="shared" si="1"/>
        <v>0</v>
      </c>
      <c r="M24" s="257">
        <f t="shared" si="1"/>
        <v>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</row>
    <row r="25" spans="1:244" ht="14.2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28" customFormat="1" ht="14.25">
      <c r="A33"/>
      <c r="B33"/>
      <c r="C33"/>
      <c r="D33"/>
      <c r="E33"/>
      <c r="F33"/>
      <c r="G33"/>
      <c r="H33"/>
      <c r="I33"/>
      <c r="J33"/>
      <c r="K33"/>
      <c r="L33"/>
      <c r="M33" s="2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workbookViewId="0" topLeftCell="A1">
      <selection activeCell="E15" sqref="E15"/>
    </sheetView>
  </sheetViews>
  <sheetFormatPr defaultColWidth="7.25390625" defaultRowHeight="14.25"/>
  <cols>
    <col min="1" max="1" width="7.25390625" style="194" customWidth="1"/>
    <col min="2" max="3" width="6.375" style="194" customWidth="1"/>
    <col min="4" max="4" width="6.25390625" style="194" customWidth="1"/>
    <col min="5" max="5" width="26.00390625" style="194" customWidth="1"/>
    <col min="6" max="6" width="13.50390625" style="194" customWidth="1"/>
    <col min="7" max="7" width="12.25390625" style="194" customWidth="1"/>
    <col min="8" max="9" width="10.50390625" style="194" customWidth="1"/>
    <col min="10" max="10" width="9.875" style="194" customWidth="1"/>
    <col min="11" max="11" width="10.50390625" style="194" customWidth="1"/>
    <col min="12" max="12" width="8.125" style="194" customWidth="1"/>
    <col min="13" max="13" width="9.00390625" style="194" customWidth="1"/>
    <col min="14" max="14" width="11.125" style="194" customWidth="1"/>
    <col min="15" max="15" width="8.125" style="194" customWidth="1"/>
    <col min="16" max="16" width="8.00390625" style="194" customWidth="1"/>
    <col min="17" max="17" width="9.875" style="194" customWidth="1"/>
    <col min="18" max="18" width="7.25390625" style="194" customWidth="1"/>
    <col min="19" max="19" width="9.625" style="194" customWidth="1"/>
    <col min="20" max="252" width="7.25390625" style="194" customWidth="1"/>
    <col min="253" max="16384" width="7.25390625" style="194" customWidth="1"/>
  </cols>
  <sheetData>
    <row r="1" spans="1:252" ht="25.5" customHeight="1">
      <c r="A1" s="195"/>
      <c r="B1" s="195"/>
      <c r="C1" s="196"/>
      <c r="D1" s="197"/>
      <c r="E1" s="198"/>
      <c r="F1" s="198"/>
      <c r="G1" s="198"/>
      <c r="H1" s="199"/>
      <c r="I1" s="199"/>
      <c r="J1" s="199"/>
      <c r="K1" s="199"/>
      <c r="L1" s="199"/>
      <c r="S1" s="223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01" t="s">
        <v>2</v>
      </c>
      <c r="B3" s="202"/>
      <c r="C3" s="202"/>
      <c r="D3" s="202"/>
      <c r="E3" s="202"/>
      <c r="G3" s="203"/>
      <c r="H3" s="199"/>
      <c r="I3" s="199"/>
      <c r="J3" s="199"/>
      <c r="K3" s="199"/>
      <c r="L3" s="199"/>
      <c r="S3" s="224" t="s">
        <v>3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04" t="s">
        <v>44</v>
      </c>
      <c r="B4" s="204"/>
      <c r="C4" s="204"/>
      <c r="D4" s="205" t="s">
        <v>45</v>
      </c>
      <c r="E4" s="206" t="s">
        <v>46</v>
      </c>
      <c r="F4" s="206" t="s">
        <v>47</v>
      </c>
      <c r="G4" s="207" t="s">
        <v>13</v>
      </c>
      <c r="H4" s="207"/>
      <c r="I4" s="207"/>
      <c r="J4" s="207"/>
      <c r="K4" s="207"/>
      <c r="L4" s="217" t="s">
        <v>14</v>
      </c>
      <c r="M4" s="218" t="s">
        <v>15</v>
      </c>
      <c r="N4" s="218" t="s">
        <v>16</v>
      </c>
      <c r="O4" s="218" t="s">
        <v>48</v>
      </c>
      <c r="P4" s="218" t="s">
        <v>49</v>
      </c>
      <c r="Q4" s="218" t="s">
        <v>11</v>
      </c>
      <c r="R4" s="218" t="s">
        <v>10</v>
      </c>
      <c r="S4" s="225" t="s">
        <v>17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208" t="s">
        <v>50</v>
      </c>
      <c r="B5" s="209" t="s">
        <v>51</v>
      </c>
      <c r="C5" s="210" t="s">
        <v>52</v>
      </c>
      <c r="D5" s="205"/>
      <c r="E5" s="206"/>
      <c r="F5" s="206"/>
      <c r="G5" s="211" t="s">
        <v>21</v>
      </c>
      <c r="H5" s="212" t="s">
        <v>53</v>
      </c>
      <c r="I5" s="212" t="s">
        <v>25</v>
      </c>
      <c r="J5" s="219" t="s">
        <v>54</v>
      </c>
      <c r="K5" s="212" t="s">
        <v>29</v>
      </c>
      <c r="L5" s="220"/>
      <c r="M5" s="221"/>
      <c r="N5" s="221"/>
      <c r="O5" s="221"/>
      <c r="P5" s="221"/>
      <c r="Q5" s="221"/>
      <c r="R5" s="221"/>
      <c r="S5" s="22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13" t="s">
        <v>55</v>
      </c>
      <c r="B6" s="214" t="s">
        <v>55</v>
      </c>
      <c r="C6" s="214" t="s">
        <v>55</v>
      </c>
      <c r="D6" s="215" t="s">
        <v>55</v>
      </c>
      <c r="E6" s="215" t="s">
        <v>55</v>
      </c>
      <c r="F6" s="216">
        <v>1</v>
      </c>
      <c r="G6" s="216">
        <v>2</v>
      </c>
      <c r="H6" s="216">
        <v>3</v>
      </c>
      <c r="I6" s="216">
        <v>4</v>
      </c>
      <c r="J6" s="216">
        <v>5</v>
      </c>
      <c r="K6" s="216">
        <v>6</v>
      </c>
      <c r="L6" s="216">
        <v>7</v>
      </c>
      <c r="M6" s="216">
        <v>8</v>
      </c>
      <c r="N6" s="216">
        <v>9</v>
      </c>
      <c r="O6" s="216">
        <v>10</v>
      </c>
      <c r="P6" s="216">
        <v>11</v>
      </c>
      <c r="Q6" s="216">
        <v>12</v>
      </c>
      <c r="R6" s="216">
        <v>13</v>
      </c>
      <c r="S6" s="216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93" customFormat="1" ht="23.25" customHeight="1">
      <c r="A7" s="88"/>
      <c r="B7" s="88"/>
      <c r="C7" s="88"/>
      <c r="D7" s="88" t="s">
        <v>56</v>
      </c>
      <c r="E7" s="89" t="s">
        <v>9</v>
      </c>
      <c r="F7" s="86">
        <f>SUM(F9:F11)</f>
        <v>2844314</v>
      </c>
      <c r="G7" s="86">
        <f>SUM(G9:G11)</f>
        <v>2844314</v>
      </c>
      <c r="H7" s="86"/>
      <c r="I7" s="86"/>
      <c r="J7" s="86"/>
      <c r="K7" s="86"/>
      <c r="L7" s="86"/>
      <c r="M7" s="86"/>
      <c r="N7" s="222"/>
      <c r="O7" s="222"/>
      <c r="P7" s="222"/>
      <c r="Q7" s="222"/>
      <c r="R7" s="222"/>
      <c r="S7" s="222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252" ht="23.25" customHeight="1">
      <c r="A8" s="88" t="s">
        <v>57</v>
      </c>
      <c r="B8" s="88" t="s">
        <v>58</v>
      </c>
      <c r="C8" s="88"/>
      <c r="D8" s="88"/>
      <c r="E8" s="89" t="s">
        <v>59</v>
      </c>
      <c r="F8" s="86">
        <v>2836106</v>
      </c>
      <c r="G8" s="86">
        <v>2836106</v>
      </c>
      <c r="H8" s="86">
        <f aca="true" t="shared" si="0" ref="G8:S8">SUM(H9:H16)</f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0</v>
      </c>
      <c r="Q8" s="86">
        <f t="shared" si="0"/>
        <v>0</v>
      </c>
      <c r="R8" s="86">
        <f t="shared" si="0"/>
        <v>0</v>
      </c>
      <c r="S8" s="86">
        <f t="shared" si="0"/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88" t="s">
        <v>57</v>
      </c>
      <c r="B9" s="88" t="s">
        <v>58</v>
      </c>
      <c r="C9" s="88" t="s">
        <v>60</v>
      </c>
      <c r="D9" s="88"/>
      <c r="E9" s="89" t="s">
        <v>61</v>
      </c>
      <c r="F9" s="86">
        <v>2336106</v>
      </c>
      <c r="G9" s="86">
        <v>2336106</v>
      </c>
      <c r="H9" s="86"/>
      <c r="I9" s="86"/>
      <c r="J9" s="86"/>
      <c r="K9" s="86"/>
      <c r="L9" s="86"/>
      <c r="M9" s="86"/>
      <c r="N9" s="222"/>
      <c r="O9" s="222"/>
      <c r="P9" s="222"/>
      <c r="Q9" s="222"/>
      <c r="R9" s="222"/>
      <c r="S9" s="22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88" t="s">
        <v>57</v>
      </c>
      <c r="B10" s="88" t="s">
        <v>58</v>
      </c>
      <c r="C10" s="88" t="s">
        <v>62</v>
      </c>
      <c r="D10" s="88"/>
      <c r="E10" s="89" t="s">
        <v>63</v>
      </c>
      <c r="F10" s="86">
        <v>500000</v>
      </c>
      <c r="G10" s="86">
        <v>500000</v>
      </c>
      <c r="H10" s="86"/>
      <c r="I10" s="86"/>
      <c r="J10" s="86"/>
      <c r="K10" s="86"/>
      <c r="L10" s="86"/>
      <c r="M10" s="86"/>
      <c r="N10" s="222"/>
      <c r="O10" s="222"/>
      <c r="P10" s="222"/>
      <c r="Q10" s="222"/>
      <c r="R10" s="222"/>
      <c r="S10" s="22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88" t="s">
        <v>64</v>
      </c>
      <c r="B11" s="88" t="s">
        <v>62</v>
      </c>
      <c r="C11" s="88" t="s">
        <v>60</v>
      </c>
      <c r="D11" s="88"/>
      <c r="E11" s="89" t="s">
        <v>65</v>
      </c>
      <c r="F11" s="86">
        <v>8208</v>
      </c>
      <c r="G11" s="86">
        <v>8208</v>
      </c>
      <c r="H11" s="86"/>
      <c r="I11" s="86"/>
      <c r="J11" s="86"/>
      <c r="K11" s="86"/>
      <c r="L11" s="86"/>
      <c r="M11" s="86"/>
      <c r="N11" s="222"/>
      <c r="O11" s="222"/>
      <c r="P11" s="222"/>
      <c r="Q11" s="222"/>
      <c r="R11" s="222"/>
      <c r="S11" s="22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88" t="s">
        <v>66</v>
      </c>
      <c r="B12" s="88" t="s">
        <v>67</v>
      </c>
      <c r="C12" s="88" t="s">
        <v>60</v>
      </c>
      <c r="D12" s="88"/>
      <c r="E12" s="89" t="s">
        <v>68</v>
      </c>
      <c r="F12" s="86"/>
      <c r="H12" s="86"/>
      <c r="I12" s="86"/>
      <c r="J12" s="86"/>
      <c r="K12" s="86"/>
      <c r="L12" s="86"/>
      <c r="M12" s="86"/>
      <c r="N12" s="222"/>
      <c r="O12" s="222"/>
      <c r="P12" s="222"/>
      <c r="Q12" s="222"/>
      <c r="R12" s="222"/>
      <c r="S12" s="22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88" t="s">
        <v>69</v>
      </c>
      <c r="B13" s="88" t="s">
        <v>70</v>
      </c>
      <c r="C13" s="88" t="s">
        <v>60</v>
      </c>
      <c r="D13" s="88"/>
      <c r="E13" s="89" t="s">
        <v>71</v>
      </c>
      <c r="F13" s="86"/>
      <c r="G13" s="86"/>
      <c r="H13" s="86"/>
      <c r="I13" s="86"/>
      <c r="J13" s="86"/>
      <c r="K13" s="86"/>
      <c r="L13" s="86"/>
      <c r="M13" s="86"/>
      <c r="N13" s="222"/>
      <c r="O13" s="222"/>
      <c r="P13" s="222"/>
      <c r="Q13" s="222"/>
      <c r="R13" s="222"/>
      <c r="S13" s="22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88"/>
      <c r="B14" s="88"/>
      <c r="C14" s="88"/>
      <c r="D14" s="88"/>
      <c r="E14" s="89"/>
      <c r="F14" s="86"/>
      <c r="G14" s="86"/>
      <c r="H14" s="86"/>
      <c r="I14" s="86"/>
      <c r="J14" s="86"/>
      <c r="K14" s="86"/>
      <c r="L14" s="86"/>
      <c r="M14" s="86"/>
      <c r="N14" s="222"/>
      <c r="O14" s="222"/>
      <c r="P14" s="222"/>
      <c r="Q14" s="222"/>
      <c r="R14" s="222"/>
      <c r="S14" s="22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88"/>
      <c r="B15" s="88"/>
      <c r="C15" s="88"/>
      <c r="D15" s="88"/>
      <c r="E15" s="89"/>
      <c r="F15" s="86"/>
      <c r="G15" s="86"/>
      <c r="H15" s="86"/>
      <c r="I15" s="86"/>
      <c r="J15" s="86"/>
      <c r="K15" s="86"/>
      <c r="L15" s="86"/>
      <c r="M15" s="86"/>
      <c r="N15" s="222"/>
      <c r="O15" s="222"/>
      <c r="P15" s="222"/>
      <c r="Q15" s="222"/>
      <c r="R15" s="222"/>
      <c r="S15" s="22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88"/>
      <c r="B16" s="88"/>
      <c r="C16" s="88"/>
      <c r="D16" s="88"/>
      <c r="E16" s="89"/>
      <c r="F16" s="86"/>
      <c r="G16" s="86"/>
      <c r="H16" s="86"/>
      <c r="I16" s="86"/>
      <c r="J16" s="86"/>
      <c r="K16" s="86"/>
      <c r="L16" s="86"/>
      <c r="M16" s="86"/>
      <c r="N16" s="222"/>
      <c r="O16" s="222"/>
      <c r="P16" s="222"/>
      <c r="Q16" s="222"/>
      <c r="R16" s="222"/>
      <c r="S16" s="22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88"/>
      <c r="B17" s="88"/>
      <c r="C17" s="88"/>
      <c r="D17" s="88"/>
      <c r="E17" s="89"/>
      <c r="F17" s="86"/>
      <c r="G17" s="86"/>
      <c r="H17" s="86"/>
      <c r="I17" s="86"/>
      <c r="J17" s="86"/>
      <c r="K17" s="86"/>
      <c r="L17" s="86"/>
      <c r="M17" s="86"/>
      <c r="N17" s="222"/>
      <c r="O17" s="222"/>
      <c r="P17" s="222"/>
      <c r="Q17" s="222"/>
      <c r="R17" s="222"/>
      <c r="S17" s="22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88"/>
      <c r="B18" s="88"/>
      <c r="C18" s="88"/>
      <c r="D18" s="88"/>
      <c r="E18" s="89"/>
      <c r="F18" s="86"/>
      <c r="G18" s="86"/>
      <c r="H18" s="86"/>
      <c r="I18" s="86"/>
      <c r="J18" s="86"/>
      <c r="K18" s="86"/>
      <c r="L18" s="86"/>
      <c r="M18" s="86"/>
      <c r="N18" s="222"/>
      <c r="O18" s="222"/>
      <c r="P18" s="222"/>
      <c r="Q18" s="222"/>
      <c r="R18" s="222"/>
      <c r="S18" s="22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88"/>
      <c r="B19" s="88"/>
      <c r="C19" s="88"/>
      <c r="D19" s="88"/>
      <c r="E19" s="89"/>
      <c r="F19" s="86"/>
      <c r="G19" s="86"/>
      <c r="H19" s="86"/>
      <c r="I19" s="86"/>
      <c r="J19" s="86"/>
      <c r="K19" s="86"/>
      <c r="L19" s="86"/>
      <c r="M19" s="86"/>
      <c r="N19" s="222"/>
      <c r="O19" s="222"/>
      <c r="P19" s="222"/>
      <c r="Q19" s="222"/>
      <c r="R19" s="222"/>
      <c r="S19" s="22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88"/>
      <c r="B20" s="88"/>
      <c r="C20" s="88"/>
      <c r="D20" s="88"/>
      <c r="E20" s="89"/>
      <c r="F20" s="86"/>
      <c r="G20" s="86"/>
      <c r="H20" s="86"/>
      <c r="I20" s="86"/>
      <c r="J20" s="86"/>
      <c r="K20" s="86"/>
      <c r="L20" s="86"/>
      <c r="M20" s="86"/>
      <c r="N20" s="222"/>
      <c r="O20" s="222"/>
      <c r="P20" s="222"/>
      <c r="Q20" s="222"/>
      <c r="R20" s="222"/>
      <c r="S20" s="22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workbookViewId="0" topLeftCell="A1">
      <selection activeCell="A3" sqref="A3:E3"/>
    </sheetView>
  </sheetViews>
  <sheetFormatPr defaultColWidth="7.25390625" defaultRowHeight="14.25"/>
  <cols>
    <col min="1" max="1" width="6.875" style="91" customWidth="1"/>
    <col min="2" max="3" width="5.875" style="91" customWidth="1"/>
    <col min="4" max="4" width="5.625" style="91" customWidth="1"/>
    <col min="5" max="5" width="15.50390625" style="91" customWidth="1"/>
    <col min="6" max="6" width="12.75390625" style="91" customWidth="1"/>
    <col min="7" max="7" width="13.375" style="91" customWidth="1"/>
    <col min="8" max="8" width="11.875" style="91" customWidth="1"/>
    <col min="9" max="9" width="11.75390625" style="91" customWidth="1"/>
    <col min="10" max="10" width="10.875" style="91" customWidth="1"/>
    <col min="11" max="11" width="12.125" style="91" customWidth="1"/>
    <col min="12" max="13" width="10.875" style="91" customWidth="1"/>
    <col min="14" max="245" width="7.25390625" style="91" customWidth="1"/>
    <col min="246" max="16384" width="7.25390625" style="91" customWidth="1"/>
  </cols>
  <sheetData>
    <row r="1" spans="1:245" ht="25.5" customHeight="1">
      <c r="A1" s="166"/>
      <c r="B1" s="166"/>
      <c r="C1" s="167"/>
      <c r="D1" s="168"/>
      <c r="E1" s="169"/>
      <c r="F1" s="170"/>
      <c r="G1" s="170"/>
      <c r="H1" s="170"/>
      <c r="I1" s="188"/>
      <c r="J1" s="170"/>
      <c r="K1" s="170"/>
      <c r="L1" s="170"/>
      <c r="M1" s="189" t="s">
        <v>72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72" t="s">
        <v>2</v>
      </c>
      <c r="B3" s="173"/>
      <c r="C3" s="173"/>
      <c r="D3" s="173"/>
      <c r="E3" s="173"/>
      <c r="F3" s="170"/>
      <c r="G3" s="174"/>
      <c r="H3" s="174"/>
      <c r="I3" s="174"/>
      <c r="J3" s="174"/>
      <c r="K3" s="174"/>
      <c r="L3" s="174"/>
      <c r="M3" s="19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75" t="s">
        <v>44</v>
      </c>
      <c r="B4" s="176"/>
      <c r="C4" s="176"/>
      <c r="D4" s="177" t="s">
        <v>45</v>
      </c>
      <c r="E4" s="177" t="s">
        <v>46</v>
      </c>
      <c r="F4" s="177" t="s">
        <v>47</v>
      </c>
      <c r="G4" s="178" t="s">
        <v>74</v>
      </c>
      <c r="H4" s="178"/>
      <c r="I4" s="178"/>
      <c r="J4" s="191"/>
      <c r="K4" s="192" t="s">
        <v>75</v>
      </c>
      <c r="L4" s="178"/>
      <c r="M4" s="19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79" t="s">
        <v>50</v>
      </c>
      <c r="B5" s="180" t="s">
        <v>51</v>
      </c>
      <c r="C5" s="180" t="s">
        <v>52</v>
      </c>
      <c r="D5" s="177"/>
      <c r="E5" s="177"/>
      <c r="F5" s="177"/>
      <c r="G5" s="181" t="s">
        <v>18</v>
      </c>
      <c r="H5" s="177" t="s">
        <v>76</v>
      </c>
      <c r="I5" s="177" t="s">
        <v>77</v>
      </c>
      <c r="J5" s="177" t="s">
        <v>78</v>
      </c>
      <c r="K5" s="177" t="s">
        <v>18</v>
      </c>
      <c r="L5" s="177" t="s">
        <v>79</v>
      </c>
      <c r="M5" s="177" t="s">
        <v>80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82" t="s">
        <v>55</v>
      </c>
      <c r="B6" s="183" t="s">
        <v>55</v>
      </c>
      <c r="C6" s="183" t="s">
        <v>55</v>
      </c>
      <c r="D6" s="184" t="s">
        <v>55</v>
      </c>
      <c r="E6" s="185" t="s">
        <v>55</v>
      </c>
      <c r="F6" s="184">
        <v>1</v>
      </c>
      <c r="G6" s="186">
        <v>2</v>
      </c>
      <c r="H6" s="186">
        <v>3</v>
      </c>
      <c r="I6" s="186">
        <v>4</v>
      </c>
      <c r="J6" s="186">
        <v>5</v>
      </c>
      <c r="K6" s="186">
        <v>6</v>
      </c>
      <c r="L6" s="186">
        <v>7</v>
      </c>
      <c r="M6" s="18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65" customFormat="1" ht="21" customHeight="1">
      <c r="A7" s="82"/>
      <c r="B7" s="82"/>
      <c r="C7" s="83"/>
      <c r="D7" s="84" t="s">
        <v>56</v>
      </c>
      <c r="E7" s="85" t="s">
        <v>9</v>
      </c>
      <c r="F7" s="86">
        <f aca="true" t="shared" si="0" ref="F7:J7">SUM(F9:F11)</f>
        <v>2844314</v>
      </c>
      <c r="G7" s="86">
        <f>SUM(G9:G12)</f>
        <v>2344314</v>
      </c>
      <c r="H7" s="87">
        <f t="shared" si="0"/>
        <v>2020200</v>
      </c>
      <c r="I7" s="100">
        <v>311000</v>
      </c>
      <c r="J7" s="100">
        <f t="shared" si="0"/>
        <v>13114</v>
      </c>
      <c r="K7" s="101">
        <v>500000</v>
      </c>
      <c r="L7" s="101">
        <v>500000</v>
      </c>
      <c r="M7" s="10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21" customHeight="1">
      <c r="A8" s="88" t="s">
        <v>57</v>
      </c>
      <c r="B8" s="88" t="s">
        <v>58</v>
      </c>
      <c r="C8" s="88"/>
      <c r="D8" s="88"/>
      <c r="E8" s="89" t="s">
        <v>59</v>
      </c>
      <c r="F8" s="86">
        <v>2836106</v>
      </c>
      <c r="G8" s="86"/>
      <c r="H8" s="87"/>
      <c r="I8" s="100"/>
      <c r="J8" s="100"/>
      <c r="K8" s="101"/>
      <c r="L8" s="101"/>
      <c r="M8" s="10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88" t="s">
        <v>57</v>
      </c>
      <c r="B9" s="88" t="s">
        <v>58</v>
      </c>
      <c r="C9" s="88" t="s">
        <v>60</v>
      </c>
      <c r="D9" s="88"/>
      <c r="E9" s="89" t="s">
        <v>61</v>
      </c>
      <c r="F9" s="86">
        <v>2336106</v>
      </c>
      <c r="G9" s="86">
        <v>2336106</v>
      </c>
      <c r="H9" s="87">
        <v>2020200</v>
      </c>
      <c r="I9" s="100">
        <v>311000</v>
      </c>
      <c r="J9" s="100">
        <v>4906</v>
      </c>
      <c r="K9" s="101"/>
      <c r="L9" s="101"/>
      <c r="M9" s="10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88" t="s">
        <v>57</v>
      </c>
      <c r="B10" s="88" t="s">
        <v>58</v>
      </c>
      <c r="C10" s="88" t="s">
        <v>62</v>
      </c>
      <c r="D10" s="88"/>
      <c r="E10" s="89" t="s">
        <v>63</v>
      </c>
      <c r="F10" s="86">
        <v>500000</v>
      </c>
      <c r="G10" s="86"/>
      <c r="H10" s="87"/>
      <c r="I10" s="100"/>
      <c r="J10" s="100"/>
      <c r="K10" s="101">
        <v>500000</v>
      </c>
      <c r="L10" s="101">
        <v>500000</v>
      </c>
      <c r="M10" s="10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88" t="s">
        <v>64</v>
      </c>
      <c r="B11" s="88" t="s">
        <v>62</v>
      </c>
      <c r="C11" s="88" t="s">
        <v>60</v>
      </c>
      <c r="D11" s="88"/>
      <c r="E11" s="89" t="s">
        <v>65</v>
      </c>
      <c r="F11" s="86">
        <v>8208</v>
      </c>
      <c r="G11" s="86">
        <v>8208</v>
      </c>
      <c r="H11" s="87"/>
      <c r="I11" s="100"/>
      <c r="J11" s="100">
        <v>8208</v>
      </c>
      <c r="K11" s="101"/>
      <c r="L11" s="101"/>
      <c r="M11" s="10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88" t="s">
        <v>66</v>
      </c>
      <c r="B12" s="88" t="s">
        <v>67</v>
      </c>
      <c r="C12" s="88" t="s">
        <v>60</v>
      </c>
      <c r="D12" s="88"/>
      <c r="E12" s="89" t="s">
        <v>68</v>
      </c>
      <c r="F12" s="86"/>
      <c r="G12" s="90"/>
      <c r="I12" s="100"/>
      <c r="K12" s="101"/>
      <c r="L12" s="101"/>
      <c r="M12" s="10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88" t="s">
        <v>69</v>
      </c>
      <c r="B13" s="88" t="s">
        <v>70</v>
      </c>
      <c r="C13" s="88" t="s">
        <v>60</v>
      </c>
      <c r="D13" s="88"/>
      <c r="E13" s="89" t="s">
        <v>71</v>
      </c>
      <c r="F13" s="86"/>
      <c r="G13" s="92"/>
      <c r="H13" s="87"/>
      <c r="I13" s="100"/>
      <c r="J13" s="100"/>
      <c r="K13" s="101"/>
      <c r="L13" s="101"/>
      <c r="M13" s="10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88"/>
      <c r="B14" s="88"/>
      <c r="C14" s="88"/>
      <c r="D14" s="88"/>
      <c r="E14" s="89"/>
      <c r="F14" s="101"/>
      <c r="G14" s="187"/>
      <c r="H14" s="87"/>
      <c r="I14" s="100"/>
      <c r="J14" s="100"/>
      <c r="K14" s="101"/>
      <c r="L14" s="101"/>
      <c r="M14" s="10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88"/>
      <c r="B15" s="88"/>
      <c r="C15" s="88"/>
      <c r="D15" s="88"/>
      <c r="E15" s="89"/>
      <c r="F15" s="101"/>
      <c r="G15" s="187"/>
      <c r="H15" s="87"/>
      <c r="I15" s="100"/>
      <c r="J15" s="100"/>
      <c r="K15" s="101"/>
      <c r="L15" s="101"/>
      <c r="M15" s="10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88"/>
      <c r="B16" s="88"/>
      <c r="C16" s="88"/>
      <c r="D16" s="88"/>
      <c r="E16" s="89"/>
      <c r="F16" s="101"/>
      <c r="G16" s="187"/>
      <c r="H16" s="87"/>
      <c r="I16" s="100"/>
      <c r="J16" s="100"/>
      <c r="K16" s="101"/>
      <c r="L16" s="101"/>
      <c r="M16" s="10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82"/>
      <c r="B17" s="82"/>
      <c r="C17" s="83"/>
      <c r="D17" s="84"/>
      <c r="E17" s="85"/>
      <c r="F17" s="101"/>
      <c r="G17" s="187"/>
      <c r="H17" s="87"/>
      <c r="I17" s="100"/>
      <c r="J17" s="100"/>
      <c r="K17" s="101"/>
      <c r="L17" s="101"/>
      <c r="M17" s="10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82"/>
      <c r="B18" s="82"/>
      <c r="C18" s="83"/>
      <c r="D18" s="84"/>
      <c r="E18" s="85"/>
      <c r="F18" s="101"/>
      <c r="G18" s="187"/>
      <c r="H18" s="87"/>
      <c r="I18" s="100"/>
      <c r="J18" s="100"/>
      <c r="K18" s="101"/>
      <c r="L18" s="101"/>
      <c r="M18" s="10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82"/>
      <c r="B19" s="82"/>
      <c r="C19" s="83"/>
      <c r="D19" s="84"/>
      <c r="E19" s="85"/>
      <c r="F19" s="101"/>
      <c r="G19" s="187"/>
      <c r="H19" s="87"/>
      <c r="I19" s="100"/>
      <c r="J19" s="100"/>
      <c r="K19" s="101"/>
      <c r="L19" s="101"/>
      <c r="M19" s="10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82"/>
      <c r="B20" s="82"/>
      <c r="C20" s="83"/>
      <c r="D20" s="84"/>
      <c r="E20" s="85"/>
      <c r="F20" s="101"/>
      <c r="G20" s="187"/>
      <c r="H20" s="87"/>
      <c r="I20" s="100"/>
      <c r="J20" s="100"/>
      <c r="K20" s="101"/>
      <c r="L20" s="101"/>
      <c r="M20" s="10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82"/>
      <c r="B21" s="82"/>
      <c r="C21" s="83"/>
      <c r="D21" s="84"/>
      <c r="E21" s="85"/>
      <c r="F21" s="101"/>
      <c r="G21" s="187"/>
      <c r="H21" s="87"/>
      <c r="I21" s="100"/>
      <c r="J21" s="100"/>
      <c r="K21" s="101"/>
      <c r="L21" s="101"/>
      <c r="M21" s="10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F8" sqref="F8"/>
    </sheetView>
  </sheetViews>
  <sheetFormatPr defaultColWidth="7.25390625" defaultRowHeight="14.25"/>
  <cols>
    <col min="1" max="1" width="4.125" style="105" customWidth="1"/>
    <col min="2" max="2" width="28.75390625" style="105" customWidth="1"/>
    <col min="3" max="3" width="15.25390625" style="106" customWidth="1"/>
    <col min="4" max="4" width="29.125" style="106" customWidth="1"/>
    <col min="5" max="5" width="17.125" style="106" customWidth="1"/>
    <col min="6" max="6" width="13.875" style="106" customWidth="1"/>
    <col min="7" max="7" width="13.125" style="106" customWidth="1"/>
    <col min="8" max="12" width="11.25390625" style="106" customWidth="1"/>
    <col min="13" max="16384" width="7.25390625" style="106" customWidth="1"/>
  </cols>
  <sheetData>
    <row r="1" spans="1:12" ht="11.25" customHeight="1">
      <c r="A1" s="107"/>
      <c r="B1" s="107"/>
      <c r="C1" s="108"/>
      <c r="D1" s="108"/>
      <c r="E1" s="109"/>
      <c r="F1" s="109"/>
      <c r="G1" s="110"/>
      <c r="H1" s="110"/>
      <c r="I1" s="110"/>
      <c r="J1" s="110"/>
      <c r="K1" s="157"/>
      <c r="L1" s="158" t="s">
        <v>81</v>
      </c>
    </row>
    <row r="2" spans="1:12" ht="22.5" customHeight="1">
      <c r="A2" s="111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0.5" customHeight="1">
      <c r="A3" s="112" t="s">
        <v>2</v>
      </c>
      <c r="B3" s="112"/>
      <c r="C3" s="112"/>
      <c r="D3" s="112"/>
      <c r="E3" s="112"/>
      <c r="F3" s="113"/>
      <c r="G3" s="113"/>
      <c r="H3" s="113"/>
      <c r="I3" s="113"/>
      <c r="J3" s="113"/>
      <c r="K3" s="113"/>
      <c r="L3" s="159" t="s">
        <v>3</v>
      </c>
    </row>
    <row r="4" spans="1:12" s="103" customFormat="1" ht="15.75" customHeight="1">
      <c r="A4" s="114" t="s">
        <v>4</v>
      </c>
      <c r="B4" s="115"/>
      <c r="C4" s="116"/>
      <c r="D4" s="117" t="s">
        <v>5</v>
      </c>
      <c r="E4" s="118"/>
      <c r="F4" s="117"/>
      <c r="G4" s="117"/>
      <c r="H4" s="117"/>
      <c r="I4" s="117"/>
      <c r="J4" s="117"/>
      <c r="K4" s="117"/>
      <c r="L4" s="117"/>
    </row>
    <row r="5" spans="1:12" s="103" customFormat="1" ht="15" customHeight="1">
      <c r="A5" s="119" t="s">
        <v>83</v>
      </c>
      <c r="B5" s="120"/>
      <c r="C5" s="121" t="s">
        <v>7</v>
      </c>
      <c r="D5" s="121" t="s">
        <v>84</v>
      </c>
      <c r="E5" s="122" t="s">
        <v>9</v>
      </c>
      <c r="F5" s="123" t="s">
        <v>12</v>
      </c>
      <c r="G5" s="123"/>
      <c r="H5" s="123"/>
      <c r="I5" s="123"/>
      <c r="J5" s="123"/>
      <c r="K5" s="123"/>
      <c r="L5" s="123"/>
    </row>
    <row r="6" spans="1:12" s="103" customFormat="1" ht="15" customHeight="1">
      <c r="A6" s="124"/>
      <c r="B6" s="125"/>
      <c r="C6" s="126"/>
      <c r="D6" s="121"/>
      <c r="E6" s="122"/>
      <c r="F6" s="127" t="s">
        <v>13</v>
      </c>
      <c r="G6" s="128"/>
      <c r="H6" s="128"/>
      <c r="I6" s="128"/>
      <c r="J6" s="128"/>
      <c r="K6" s="160"/>
      <c r="L6" s="161" t="s">
        <v>15</v>
      </c>
    </row>
    <row r="7" spans="1:12" s="103" customFormat="1" ht="45" customHeight="1">
      <c r="A7" s="129"/>
      <c r="B7" s="130"/>
      <c r="C7" s="126"/>
      <c r="D7" s="121"/>
      <c r="E7" s="122"/>
      <c r="F7" s="131" t="s">
        <v>18</v>
      </c>
      <c r="G7" s="132" t="s">
        <v>21</v>
      </c>
      <c r="H7" s="133" t="s">
        <v>85</v>
      </c>
      <c r="I7" s="133" t="s">
        <v>25</v>
      </c>
      <c r="J7" s="162" t="s">
        <v>54</v>
      </c>
      <c r="K7" s="135" t="s">
        <v>29</v>
      </c>
      <c r="L7" s="163"/>
    </row>
    <row r="8" spans="1:12" s="104" customFormat="1" ht="16.5" customHeight="1">
      <c r="A8" s="134" t="s">
        <v>13</v>
      </c>
      <c r="B8" s="135" t="s">
        <v>21</v>
      </c>
      <c r="C8" s="86">
        <v>2844314</v>
      </c>
      <c r="D8" s="136" t="s">
        <v>86</v>
      </c>
      <c r="E8" s="137">
        <f>SUM(F8,L8)</f>
        <v>2836106</v>
      </c>
      <c r="F8" s="137">
        <f>SUM(G8:K8)</f>
        <v>2836106</v>
      </c>
      <c r="G8" s="137">
        <v>2836106</v>
      </c>
      <c r="H8" s="137"/>
      <c r="I8" s="137"/>
      <c r="J8" s="137"/>
      <c r="K8" s="137"/>
      <c r="L8" s="137"/>
    </row>
    <row r="9" spans="1:12" s="104" customFormat="1" ht="15.75" customHeight="1">
      <c r="A9" s="138"/>
      <c r="B9" s="135" t="s">
        <v>53</v>
      </c>
      <c r="C9" s="139">
        <v>0</v>
      </c>
      <c r="D9" s="140" t="s">
        <v>87</v>
      </c>
      <c r="E9" s="137">
        <f aca="true" t="shared" si="0" ref="E9:E34">SUM(F9,L9)</f>
        <v>0</v>
      </c>
      <c r="F9" s="137">
        <f aca="true" t="shared" si="1" ref="F9:F34">SUM(G9:K9)</f>
        <v>0</v>
      </c>
      <c r="G9" s="141"/>
      <c r="H9" s="141"/>
      <c r="I9" s="141"/>
      <c r="J9" s="141"/>
      <c r="K9" s="141"/>
      <c r="L9" s="141"/>
    </row>
    <row r="10" spans="1:12" s="104" customFormat="1" ht="17.25" customHeight="1">
      <c r="A10" s="138"/>
      <c r="B10" s="135" t="s">
        <v>25</v>
      </c>
      <c r="C10" s="139">
        <v>0</v>
      </c>
      <c r="D10" s="140" t="s">
        <v>88</v>
      </c>
      <c r="E10" s="137">
        <f t="shared" si="0"/>
        <v>0</v>
      </c>
      <c r="F10" s="137">
        <f t="shared" si="1"/>
        <v>0</v>
      </c>
      <c r="G10" s="141"/>
      <c r="H10" s="141"/>
      <c r="I10" s="141"/>
      <c r="J10" s="141"/>
      <c r="K10" s="141"/>
      <c r="L10" s="141"/>
    </row>
    <row r="11" spans="1:12" s="104" customFormat="1" ht="18.75" customHeight="1">
      <c r="A11" s="138"/>
      <c r="B11" s="135" t="s">
        <v>54</v>
      </c>
      <c r="C11" s="139">
        <v>0</v>
      </c>
      <c r="D11" s="140" t="s">
        <v>89</v>
      </c>
      <c r="E11" s="137">
        <f t="shared" si="0"/>
        <v>0</v>
      </c>
      <c r="F11" s="137">
        <f t="shared" si="1"/>
        <v>0</v>
      </c>
      <c r="G11" s="141"/>
      <c r="H11" s="141"/>
      <c r="I11" s="141"/>
      <c r="J11" s="141"/>
      <c r="K11" s="141"/>
      <c r="L11" s="141"/>
    </row>
    <row r="12" spans="1:12" s="104" customFormat="1" ht="18" customHeight="1">
      <c r="A12" s="138"/>
      <c r="B12" s="135" t="s">
        <v>29</v>
      </c>
      <c r="C12" s="139">
        <v>0</v>
      </c>
      <c r="D12" s="140" t="s">
        <v>90</v>
      </c>
      <c r="E12" s="137">
        <f t="shared" si="0"/>
        <v>0</v>
      </c>
      <c r="F12" s="137">
        <f t="shared" si="1"/>
        <v>0</v>
      </c>
      <c r="G12" s="141"/>
      <c r="H12" s="141"/>
      <c r="I12" s="141"/>
      <c r="J12" s="141"/>
      <c r="K12" s="141"/>
      <c r="L12" s="141"/>
    </row>
    <row r="13" spans="1:12" s="104" customFormat="1" ht="15" customHeight="1">
      <c r="A13" s="135" t="s">
        <v>15</v>
      </c>
      <c r="B13" s="135"/>
      <c r="C13" s="139">
        <v>0</v>
      </c>
      <c r="D13" s="140" t="s">
        <v>91</v>
      </c>
      <c r="E13" s="137">
        <f t="shared" si="0"/>
        <v>0</v>
      </c>
      <c r="F13" s="137">
        <f t="shared" si="1"/>
        <v>0</v>
      </c>
      <c r="G13" s="141"/>
      <c r="H13" s="141"/>
      <c r="I13" s="141"/>
      <c r="J13" s="141"/>
      <c r="K13" s="141"/>
      <c r="L13" s="141"/>
    </row>
    <row r="14" spans="1:12" s="104" customFormat="1" ht="15" customHeight="1">
      <c r="A14" s="135"/>
      <c r="B14" s="135"/>
      <c r="C14" s="142"/>
      <c r="D14" s="140" t="s">
        <v>92</v>
      </c>
      <c r="E14" s="137">
        <f t="shared" si="0"/>
        <v>0</v>
      </c>
      <c r="F14" s="137">
        <f t="shared" si="1"/>
        <v>0</v>
      </c>
      <c r="G14" s="141"/>
      <c r="H14" s="141"/>
      <c r="I14" s="141"/>
      <c r="J14" s="141"/>
      <c r="K14" s="141"/>
      <c r="L14" s="141"/>
    </row>
    <row r="15" spans="1:12" s="104" customFormat="1" ht="15" customHeight="1">
      <c r="A15" s="135"/>
      <c r="B15" s="135"/>
      <c r="C15" s="143"/>
      <c r="D15" s="136" t="s">
        <v>93</v>
      </c>
      <c r="E15" s="137">
        <f t="shared" si="0"/>
        <v>8208</v>
      </c>
      <c r="F15" s="137">
        <f t="shared" si="1"/>
        <v>8208</v>
      </c>
      <c r="G15" s="141">
        <v>8208</v>
      </c>
      <c r="H15" s="141"/>
      <c r="I15" s="141"/>
      <c r="J15" s="141"/>
      <c r="K15" s="141"/>
      <c r="L15" s="141"/>
    </row>
    <row r="16" spans="1:12" s="104" customFormat="1" ht="15" customHeight="1">
      <c r="A16" s="144"/>
      <c r="B16" s="144"/>
      <c r="C16" s="145"/>
      <c r="D16" s="140" t="s">
        <v>94</v>
      </c>
      <c r="E16" s="137">
        <f t="shared" si="0"/>
        <v>0</v>
      </c>
      <c r="F16" s="137">
        <f t="shared" si="1"/>
        <v>0</v>
      </c>
      <c r="G16" s="141"/>
      <c r="H16" s="141"/>
      <c r="I16" s="141"/>
      <c r="J16" s="141"/>
      <c r="K16" s="141"/>
      <c r="L16" s="141"/>
    </row>
    <row r="17" spans="1:15" s="104" customFormat="1" ht="15" customHeight="1">
      <c r="A17" s="146"/>
      <c r="B17" s="147"/>
      <c r="C17" s="145"/>
      <c r="D17" s="140" t="s">
        <v>95</v>
      </c>
      <c r="E17" s="137">
        <f t="shared" si="0"/>
        <v>0</v>
      </c>
      <c r="F17" s="137">
        <f t="shared" si="1"/>
        <v>0</v>
      </c>
      <c r="G17" s="141"/>
      <c r="H17" s="141"/>
      <c r="I17" s="141"/>
      <c r="J17" s="141"/>
      <c r="K17" s="141"/>
      <c r="L17" s="141"/>
      <c r="N17" s="30"/>
      <c r="O17" s="30"/>
    </row>
    <row r="18" spans="1:15" s="104" customFormat="1" ht="15" customHeight="1">
      <c r="A18" s="146"/>
      <c r="B18" s="147"/>
      <c r="C18" s="145"/>
      <c r="D18" s="136" t="s">
        <v>96</v>
      </c>
      <c r="E18" s="137">
        <f t="shared" si="0"/>
        <v>0</v>
      </c>
      <c r="F18" s="137">
        <f t="shared" si="1"/>
        <v>0</v>
      </c>
      <c r="G18" s="141"/>
      <c r="H18" s="141"/>
      <c r="I18" s="141"/>
      <c r="J18" s="141"/>
      <c r="K18" s="141"/>
      <c r="L18" s="141"/>
      <c r="N18" s="30"/>
      <c r="O18" s="30"/>
    </row>
    <row r="19" spans="1:15" s="104" customFormat="1" ht="15" customHeight="1">
      <c r="A19" s="146"/>
      <c r="B19" s="147"/>
      <c r="C19" s="145"/>
      <c r="D19" s="136" t="s">
        <v>97</v>
      </c>
      <c r="E19" s="137">
        <f t="shared" si="0"/>
        <v>0</v>
      </c>
      <c r="F19" s="137">
        <f t="shared" si="1"/>
        <v>0</v>
      </c>
      <c r="G19" s="141"/>
      <c r="H19" s="141"/>
      <c r="I19" s="141"/>
      <c r="J19" s="141"/>
      <c r="K19" s="141"/>
      <c r="L19" s="141"/>
      <c r="M19" s="164"/>
      <c r="N19" s="30"/>
      <c r="O19" s="30"/>
    </row>
    <row r="20" spans="1:15" s="104" customFormat="1" ht="15" customHeight="1">
      <c r="A20" s="148"/>
      <c r="B20" s="149"/>
      <c r="C20" s="145"/>
      <c r="D20" s="140" t="s">
        <v>98</v>
      </c>
      <c r="E20" s="137">
        <f t="shared" si="0"/>
        <v>0</v>
      </c>
      <c r="F20" s="137">
        <f t="shared" si="1"/>
        <v>0</v>
      </c>
      <c r="G20" s="150"/>
      <c r="H20" s="150"/>
      <c r="I20" s="150"/>
      <c r="J20" s="150"/>
      <c r="K20" s="150"/>
      <c r="L20" s="150"/>
      <c r="N20" s="30"/>
      <c r="O20" s="30"/>
    </row>
    <row r="21" spans="1:15" s="104" customFormat="1" ht="15" customHeight="1">
      <c r="A21" s="146"/>
      <c r="B21" s="147"/>
      <c r="C21" s="145"/>
      <c r="D21" s="140" t="s">
        <v>99</v>
      </c>
      <c r="E21" s="137">
        <f t="shared" si="0"/>
        <v>0</v>
      </c>
      <c r="F21" s="137">
        <f t="shared" si="1"/>
        <v>0</v>
      </c>
      <c r="G21" s="137"/>
      <c r="H21" s="150"/>
      <c r="I21" s="137"/>
      <c r="J21" s="137"/>
      <c r="K21" s="137"/>
      <c r="L21" s="137"/>
      <c r="N21" s="30"/>
      <c r="O21" s="30"/>
    </row>
    <row r="22" spans="1:15" s="104" customFormat="1" ht="15" customHeight="1">
      <c r="A22" s="146"/>
      <c r="B22" s="147"/>
      <c r="C22" s="145"/>
      <c r="D22" s="140" t="s">
        <v>100</v>
      </c>
      <c r="E22" s="137">
        <f t="shared" si="0"/>
        <v>0</v>
      </c>
      <c r="F22" s="137">
        <f t="shared" si="1"/>
        <v>0</v>
      </c>
      <c r="G22" s="137"/>
      <c r="H22" s="150"/>
      <c r="I22" s="137"/>
      <c r="J22" s="137"/>
      <c r="K22" s="137"/>
      <c r="L22" s="137"/>
      <c r="N22" s="30"/>
      <c r="O22" s="30"/>
    </row>
    <row r="23" spans="1:15" s="104" customFormat="1" ht="15" customHeight="1">
      <c r="A23" s="135"/>
      <c r="B23" s="135"/>
      <c r="C23" s="151"/>
      <c r="D23" s="140" t="s">
        <v>101</v>
      </c>
      <c r="E23" s="137">
        <f t="shared" si="0"/>
        <v>0</v>
      </c>
      <c r="F23" s="137">
        <f t="shared" si="1"/>
        <v>0</v>
      </c>
      <c r="G23" s="137"/>
      <c r="H23" s="150"/>
      <c r="I23" s="137"/>
      <c r="J23" s="137"/>
      <c r="K23" s="137"/>
      <c r="L23" s="137"/>
      <c r="N23" s="30"/>
      <c r="O23" s="30"/>
    </row>
    <row r="24" spans="1:15" s="104" customFormat="1" ht="15" customHeight="1">
      <c r="A24" s="152"/>
      <c r="B24" s="153"/>
      <c r="C24" s="151"/>
      <c r="D24" s="140" t="s">
        <v>102</v>
      </c>
      <c r="E24" s="137">
        <f t="shared" si="0"/>
        <v>0</v>
      </c>
      <c r="F24" s="137">
        <f t="shared" si="1"/>
        <v>0</v>
      </c>
      <c r="G24" s="137"/>
      <c r="H24" s="150"/>
      <c r="I24" s="137"/>
      <c r="J24" s="137"/>
      <c r="K24" s="137"/>
      <c r="L24" s="137"/>
      <c r="N24" s="30"/>
      <c r="O24" s="30"/>
    </row>
    <row r="25" spans="1:15" s="104" customFormat="1" ht="15" customHeight="1">
      <c r="A25" s="152"/>
      <c r="B25" s="153"/>
      <c r="C25" s="151"/>
      <c r="D25" s="140" t="s">
        <v>103</v>
      </c>
      <c r="E25" s="137">
        <f t="shared" si="0"/>
        <v>0</v>
      </c>
      <c r="F25" s="137">
        <f t="shared" si="1"/>
        <v>0</v>
      </c>
      <c r="G25" s="137"/>
      <c r="H25" s="150"/>
      <c r="I25" s="137"/>
      <c r="J25" s="137"/>
      <c r="K25" s="137"/>
      <c r="L25" s="137"/>
      <c r="N25" s="30"/>
      <c r="O25" s="30"/>
    </row>
    <row r="26" spans="1:15" s="104" customFormat="1" ht="15" customHeight="1">
      <c r="A26" s="152"/>
      <c r="B26" s="153"/>
      <c r="C26" s="151"/>
      <c r="D26" s="140" t="s">
        <v>104</v>
      </c>
      <c r="E26" s="137">
        <f t="shared" si="0"/>
        <v>0</v>
      </c>
      <c r="F26" s="137">
        <f t="shared" si="1"/>
        <v>0</v>
      </c>
      <c r="G26" s="137"/>
      <c r="H26" s="150"/>
      <c r="I26" s="137"/>
      <c r="J26" s="137"/>
      <c r="K26" s="137"/>
      <c r="L26" s="137"/>
      <c r="N26" s="30"/>
      <c r="O26" s="30"/>
    </row>
    <row r="27" spans="1:15" s="104" customFormat="1" ht="15" customHeight="1">
      <c r="A27" s="152"/>
      <c r="B27" s="153"/>
      <c r="C27" s="151"/>
      <c r="D27" s="140" t="s">
        <v>105</v>
      </c>
      <c r="E27" s="137">
        <f t="shared" si="0"/>
        <v>0</v>
      </c>
      <c r="F27" s="137">
        <f t="shared" si="1"/>
        <v>0</v>
      </c>
      <c r="G27" s="137"/>
      <c r="H27" s="150"/>
      <c r="I27" s="137"/>
      <c r="J27" s="137"/>
      <c r="K27" s="137"/>
      <c r="L27" s="137"/>
      <c r="N27" s="30"/>
      <c r="O27" s="30"/>
    </row>
    <row r="28" spans="1:15" s="104" customFormat="1" ht="15" customHeight="1">
      <c r="A28" s="152"/>
      <c r="B28" s="153"/>
      <c r="C28" s="151"/>
      <c r="D28" s="140" t="s">
        <v>106</v>
      </c>
      <c r="E28" s="137">
        <f t="shared" si="0"/>
        <v>0</v>
      </c>
      <c r="F28" s="137">
        <f t="shared" si="1"/>
        <v>0</v>
      </c>
      <c r="G28" s="137"/>
      <c r="H28" s="150"/>
      <c r="I28" s="137"/>
      <c r="J28" s="137"/>
      <c r="K28" s="137"/>
      <c r="L28" s="137"/>
      <c r="N28" s="30"/>
      <c r="O28" s="30"/>
    </row>
    <row r="29" spans="1:15" s="104" customFormat="1" ht="15" customHeight="1">
      <c r="A29" s="152"/>
      <c r="B29" s="153"/>
      <c r="C29" s="151"/>
      <c r="D29" s="140" t="s">
        <v>107</v>
      </c>
      <c r="E29" s="137">
        <f t="shared" si="0"/>
        <v>0</v>
      </c>
      <c r="F29" s="137">
        <f t="shared" si="1"/>
        <v>0</v>
      </c>
      <c r="G29" s="137"/>
      <c r="H29" s="150"/>
      <c r="I29" s="137"/>
      <c r="J29" s="137"/>
      <c r="K29" s="137"/>
      <c r="L29" s="137"/>
      <c r="N29" s="30"/>
      <c r="O29" s="30"/>
    </row>
    <row r="30" spans="1:15" s="104" customFormat="1" ht="15" customHeight="1">
      <c r="A30" s="152"/>
      <c r="B30" s="153"/>
      <c r="C30" s="151"/>
      <c r="D30" s="140" t="s">
        <v>108</v>
      </c>
      <c r="E30" s="137">
        <f t="shared" si="0"/>
        <v>0</v>
      </c>
      <c r="F30" s="137">
        <f t="shared" si="1"/>
        <v>0</v>
      </c>
      <c r="G30" s="137"/>
      <c r="H30" s="150"/>
      <c r="I30" s="137"/>
      <c r="J30" s="137"/>
      <c r="K30" s="137"/>
      <c r="L30" s="137"/>
      <c r="N30" s="30"/>
      <c r="O30" s="30"/>
    </row>
    <row r="31" spans="1:15" s="104" customFormat="1" ht="15" customHeight="1">
      <c r="A31" s="152"/>
      <c r="B31" s="153"/>
      <c r="C31" s="154"/>
      <c r="D31" s="140" t="s">
        <v>109</v>
      </c>
      <c r="E31" s="137">
        <f t="shared" si="0"/>
        <v>0</v>
      </c>
      <c r="F31" s="137">
        <f t="shared" si="1"/>
        <v>0</v>
      </c>
      <c r="G31" s="137"/>
      <c r="H31" s="150"/>
      <c r="I31" s="137"/>
      <c r="J31" s="137"/>
      <c r="K31" s="137"/>
      <c r="L31" s="137"/>
      <c r="N31" s="30"/>
      <c r="O31" s="30"/>
    </row>
    <row r="32" spans="1:15" s="104" customFormat="1" ht="15" customHeight="1">
      <c r="A32" s="152"/>
      <c r="B32" s="153"/>
      <c r="C32" s="154"/>
      <c r="D32" s="140" t="s">
        <v>110</v>
      </c>
      <c r="E32" s="137">
        <f t="shared" si="0"/>
        <v>0</v>
      </c>
      <c r="F32" s="137">
        <f t="shared" si="1"/>
        <v>0</v>
      </c>
      <c r="G32" s="137"/>
      <c r="H32" s="150"/>
      <c r="I32" s="137"/>
      <c r="J32" s="137"/>
      <c r="K32" s="137"/>
      <c r="L32" s="137"/>
      <c r="N32" s="30"/>
      <c r="O32" s="30"/>
    </row>
    <row r="33" spans="1:15" s="104" customFormat="1" ht="15" customHeight="1">
      <c r="A33" s="152"/>
      <c r="B33" s="153"/>
      <c r="C33" s="154"/>
      <c r="D33" s="140" t="s">
        <v>111</v>
      </c>
      <c r="E33" s="137">
        <f t="shared" si="0"/>
        <v>0</v>
      </c>
      <c r="F33" s="137">
        <f t="shared" si="1"/>
        <v>0</v>
      </c>
      <c r="G33" s="137"/>
      <c r="H33" s="150"/>
      <c r="I33" s="137"/>
      <c r="J33" s="137"/>
      <c r="K33" s="137"/>
      <c r="L33" s="137"/>
      <c r="M33" s="30"/>
      <c r="N33" s="30"/>
      <c r="O33" s="30"/>
    </row>
    <row r="34" spans="1:15" s="104" customFormat="1" ht="15" customHeight="1">
      <c r="A34" s="152"/>
      <c r="B34" s="153"/>
      <c r="C34" s="154"/>
      <c r="D34" s="140" t="s">
        <v>112</v>
      </c>
      <c r="E34" s="137">
        <f t="shared" si="0"/>
        <v>0</v>
      </c>
      <c r="F34" s="137">
        <f t="shared" si="1"/>
        <v>0</v>
      </c>
      <c r="G34" s="137"/>
      <c r="H34" s="150"/>
      <c r="I34" s="137"/>
      <c r="J34" s="137"/>
      <c r="K34" s="137"/>
      <c r="L34" s="137"/>
      <c r="M34" s="30"/>
      <c r="N34" s="30"/>
      <c r="O34" s="30"/>
    </row>
    <row r="35" spans="1:15" s="104" customFormat="1" ht="15" customHeight="1">
      <c r="A35" s="114" t="s">
        <v>40</v>
      </c>
      <c r="B35" s="116"/>
      <c r="C35" s="154">
        <f>SUM(C8:C13)</f>
        <v>2844314</v>
      </c>
      <c r="D35" s="155" t="s">
        <v>113</v>
      </c>
      <c r="E35" s="137">
        <f>SUM(E8:E34)</f>
        <v>2844314</v>
      </c>
      <c r="F35" s="137">
        <f aca="true" t="shared" si="2" ref="F35:L35">SUM(F8:F34)</f>
        <v>2844314</v>
      </c>
      <c r="G35" s="137">
        <f t="shared" si="2"/>
        <v>2844314</v>
      </c>
      <c r="H35" s="137">
        <f t="shared" si="2"/>
        <v>0</v>
      </c>
      <c r="I35" s="137">
        <f t="shared" si="2"/>
        <v>0</v>
      </c>
      <c r="J35" s="137">
        <f t="shared" si="2"/>
        <v>0</v>
      </c>
      <c r="K35" s="137">
        <f t="shared" si="2"/>
        <v>0</v>
      </c>
      <c r="L35" s="137">
        <f t="shared" si="2"/>
        <v>0</v>
      </c>
      <c r="M35" s="30"/>
      <c r="N35" s="30"/>
      <c r="O35" s="30"/>
    </row>
    <row r="36" spans="1:15" s="103" customFormat="1" ht="14.25">
      <c r="A36" s="156"/>
      <c r="B36" s="156"/>
      <c r="D36"/>
      <c r="M36"/>
      <c r="N36"/>
      <c r="O36"/>
    </row>
    <row r="37" spans="1:15" s="103" customFormat="1" ht="14.25">
      <c r="A37" s="156"/>
      <c r="B37" s="156"/>
      <c r="M37"/>
      <c r="N37"/>
      <c r="O37"/>
    </row>
    <row r="38" spans="1:15" s="103" customFormat="1" ht="14.25">
      <c r="A38" s="156"/>
      <c r="B38" s="156"/>
      <c r="M38"/>
      <c r="N38"/>
      <c r="O38"/>
    </row>
    <row r="39" spans="1:15" s="103" customFormat="1" ht="14.25">
      <c r="A39" s="156"/>
      <c r="B39" s="156"/>
      <c r="M39"/>
      <c r="N39"/>
      <c r="O39"/>
    </row>
    <row r="40" spans="1:15" s="103" customFormat="1" ht="14.25">
      <c r="A40" s="156"/>
      <c r="B40" s="156"/>
      <c r="M40"/>
      <c r="N40"/>
      <c r="O40"/>
    </row>
    <row r="41" spans="1:15" s="103" customFormat="1" ht="14.25">
      <c r="A41" s="156"/>
      <c r="B41" s="156"/>
      <c r="M41"/>
      <c r="N41"/>
      <c r="O41"/>
    </row>
    <row r="42" spans="1:15" s="103" customFormat="1" ht="14.25">
      <c r="A42" s="156"/>
      <c r="B42" s="156"/>
      <c r="M42"/>
      <c r="N42"/>
      <c r="O4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4">
      <selection activeCell="H13" sqref="H1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114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74</v>
      </c>
      <c r="H4" s="16"/>
      <c r="I4" s="16"/>
      <c r="J4" s="28"/>
      <c r="K4" s="29" t="s">
        <v>75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77" t="s">
        <v>55</v>
      </c>
      <c r="B6" s="78" t="s">
        <v>55</v>
      </c>
      <c r="C6" s="78" t="s">
        <v>55</v>
      </c>
      <c r="D6" s="79" t="s">
        <v>55</v>
      </c>
      <c r="E6" s="80" t="s">
        <v>55</v>
      </c>
      <c r="F6" s="79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82"/>
      <c r="B7" s="82"/>
      <c r="C7" s="83"/>
      <c r="D7" s="84" t="s">
        <v>56</v>
      </c>
      <c r="E7" s="85" t="s">
        <v>9</v>
      </c>
      <c r="F7" s="86">
        <f>SUM(F9:F11)</f>
        <v>2844314</v>
      </c>
      <c r="G7" s="86">
        <f>SUM(G9:G12)</f>
        <v>2344314</v>
      </c>
      <c r="H7" s="87">
        <f>SUM(H9:H11)</f>
        <v>2028408</v>
      </c>
      <c r="I7" s="100">
        <v>311000</v>
      </c>
      <c r="J7" s="100">
        <v>4906</v>
      </c>
      <c r="K7" s="101">
        <v>500000</v>
      </c>
      <c r="L7" s="101">
        <v>500000</v>
      </c>
      <c r="M7" s="10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" customFormat="1" ht="27" customHeight="1">
      <c r="A8" s="88" t="s">
        <v>57</v>
      </c>
      <c r="B8" s="88" t="s">
        <v>58</v>
      </c>
      <c r="C8" s="88"/>
      <c r="D8" s="88"/>
      <c r="E8" s="89" t="s">
        <v>59</v>
      </c>
      <c r="F8" s="86">
        <v>2836106</v>
      </c>
      <c r="G8" s="86"/>
      <c r="H8" s="87"/>
      <c r="I8" s="100"/>
      <c r="J8" s="100"/>
      <c r="K8" s="101"/>
      <c r="L8" s="101"/>
      <c r="M8" s="10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88" t="s">
        <v>57</v>
      </c>
      <c r="B9" s="88" t="s">
        <v>58</v>
      </c>
      <c r="C9" s="88" t="s">
        <v>60</v>
      </c>
      <c r="D9" s="88"/>
      <c r="E9" s="89" t="s">
        <v>61</v>
      </c>
      <c r="F9" s="86">
        <v>2336106</v>
      </c>
      <c r="G9" s="86">
        <v>2336106</v>
      </c>
      <c r="H9" s="87">
        <v>2020200</v>
      </c>
      <c r="I9" s="100">
        <v>311000</v>
      </c>
      <c r="J9" s="100">
        <v>4906</v>
      </c>
      <c r="K9" s="101"/>
      <c r="L9" s="101"/>
      <c r="M9" s="10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88" t="s">
        <v>57</v>
      </c>
      <c r="B10" s="88" t="s">
        <v>58</v>
      </c>
      <c r="C10" s="88" t="s">
        <v>62</v>
      </c>
      <c r="D10" s="88"/>
      <c r="E10" s="89" t="s">
        <v>63</v>
      </c>
      <c r="F10" s="86">
        <v>500000</v>
      </c>
      <c r="G10" s="86"/>
      <c r="H10" s="87"/>
      <c r="I10" s="100"/>
      <c r="J10" s="100"/>
      <c r="K10" s="101">
        <v>500000</v>
      </c>
      <c r="L10" s="101">
        <v>500000</v>
      </c>
      <c r="M10" s="10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88" t="s">
        <v>64</v>
      </c>
      <c r="B11" s="88" t="s">
        <v>62</v>
      </c>
      <c r="C11" s="88" t="s">
        <v>60</v>
      </c>
      <c r="D11" s="88"/>
      <c r="E11" s="89" t="s">
        <v>65</v>
      </c>
      <c r="F11" s="86">
        <v>8208</v>
      </c>
      <c r="G11" s="86">
        <v>8208</v>
      </c>
      <c r="H11" s="87">
        <v>8208</v>
      </c>
      <c r="I11" s="100"/>
      <c r="J11" s="100"/>
      <c r="K11" s="101"/>
      <c r="L11" s="101"/>
      <c r="M11" s="10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88" t="s">
        <v>66</v>
      </c>
      <c r="B12" s="88" t="s">
        <v>67</v>
      </c>
      <c r="C12" s="88" t="s">
        <v>60</v>
      </c>
      <c r="D12" s="88"/>
      <c r="E12" s="89" t="s">
        <v>68</v>
      </c>
      <c r="F12" s="86"/>
      <c r="G12" s="90"/>
      <c r="H12" s="91"/>
      <c r="I12" s="100"/>
      <c r="J12" s="100"/>
      <c r="K12" s="101"/>
      <c r="L12" s="101"/>
      <c r="M12" s="10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88" t="s">
        <v>69</v>
      </c>
      <c r="B13" s="88" t="s">
        <v>70</v>
      </c>
      <c r="C13" s="88" t="s">
        <v>60</v>
      </c>
      <c r="D13" s="88"/>
      <c r="E13" s="89" t="s">
        <v>71</v>
      </c>
      <c r="F13" s="86"/>
      <c r="G13" s="92"/>
      <c r="H13" s="87"/>
      <c r="I13" s="100"/>
      <c r="J13" s="100"/>
      <c r="K13" s="101"/>
      <c r="L13" s="101"/>
      <c r="M13" s="10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 s="88"/>
      <c r="B14" s="88"/>
      <c r="C14" s="88"/>
      <c r="D14" s="88"/>
      <c r="E14" s="89"/>
      <c r="F14" s="93"/>
      <c r="G14" s="93"/>
      <c r="H14" s="94"/>
      <c r="I14" s="102"/>
      <c r="J14" s="102"/>
      <c r="K14" s="93"/>
      <c r="L14" s="93"/>
      <c r="M14" s="9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 s="88"/>
      <c r="B15" s="88"/>
      <c r="C15" s="88"/>
      <c r="D15" s="88"/>
      <c r="E15" s="89"/>
      <c r="F15" s="93"/>
      <c r="G15" s="93"/>
      <c r="H15" s="94"/>
      <c r="I15" s="102"/>
      <c r="J15" s="102"/>
      <c r="K15" s="93"/>
      <c r="L15" s="93"/>
      <c r="M15" s="9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 s="88"/>
      <c r="B16" s="88"/>
      <c r="C16" s="88"/>
      <c r="D16" s="88"/>
      <c r="E16" s="89"/>
      <c r="F16" s="93"/>
      <c r="G16" s="93"/>
      <c r="H16" s="94"/>
      <c r="I16" s="102"/>
      <c r="J16" s="102"/>
      <c r="K16" s="93"/>
      <c r="L16" s="93"/>
      <c r="M16" s="9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 s="95"/>
      <c r="B17" s="96"/>
      <c r="C17" s="96"/>
      <c r="D17" s="97"/>
      <c r="E17" s="98"/>
      <c r="F17" s="93"/>
      <c r="G17" s="99"/>
      <c r="H17" s="94"/>
      <c r="I17" s="102"/>
      <c r="J17" s="102"/>
      <c r="K17" s="93"/>
      <c r="L17" s="93"/>
      <c r="M17" s="9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 s="95"/>
      <c r="B18" s="96"/>
      <c r="C18" s="96"/>
      <c r="D18" s="97"/>
      <c r="E18" s="98"/>
      <c r="F18" s="93"/>
      <c r="G18" s="99"/>
      <c r="H18" s="94"/>
      <c r="I18" s="102"/>
      <c r="J18" s="102"/>
      <c r="K18" s="93"/>
      <c r="L18" s="93"/>
      <c r="M18" s="9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 s="95"/>
      <c r="B19" s="96"/>
      <c r="C19" s="96"/>
      <c r="D19" s="97"/>
      <c r="E19" s="98"/>
      <c r="F19" s="93"/>
      <c r="G19" s="99"/>
      <c r="H19" s="94"/>
      <c r="I19" s="102"/>
      <c r="J19" s="102"/>
      <c r="K19" s="93"/>
      <c r="L19" s="93"/>
      <c r="M19" s="9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 s="95"/>
      <c r="B20" s="96"/>
      <c r="C20" s="96"/>
      <c r="D20" s="97"/>
      <c r="E20" s="98"/>
      <c r="F20" s="93"/>
      <c r="G20" s="99"/>
      <c r="H20" s="94"/>
      <c r="I20" s="102"/>
      <c r="J20" s="102"/>
      <c r="K20" s="93"/>
      <c r="L20" s="93"/>
      <c r="M20" s="9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 s="95"/>
      <c r="B21" s="96"/>
      <c r="C21" s="96"/>
      <c r="D21" s="97"/>
      <c r="E21" s="98"/>
      <c r="F21" s="93"/>
      <c r="G21" s="99"/>
      <c r="H21" s="94"/>
      <c r="I21" s="102"/>
      <c r="J21" s="102"/>
      <c r="K21" s="93"/>
      <c r="L21" s="93"/>
      <c r="M21" s="9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workbookViewId="0" topLeftCell="A15">
      <selection activeCell="H37" sqref="H37"/>
    </sheetView>
  </sheetViews>
  <sheetFormatPr defaultColWidth="6.875" defaultRowHeight="14.25"/>
  <cols>
    <col min="1" max="1" width="5.25390625" style="47" customWidth="1"/>
    <col min="2" max="2" width="4.25390625" style="47" customWidth="1"/>
    <col min="3" max="3" width="15.875" style="47" customWidth="1"/>
    <col min="4" max="4" width="13.375" style="47" customWidth="1"/>
    <col min="5" max="5" width="11.50390625" style="47" customWidth="1"/>
    <col min="6" max="6" width="11.375" style="47" customWidth="1"/>
    <col min="7" max="7" width="10.875" style="47" customWidth="1"/>
    <col min="8" max="8" width="9.75390625" style="47" customWidth="1"/>
    <col min="9" max="9" width="12.375" style="47" customWidth="1"/>
    <col min="10" max="10" width="9.875" style="47" customWidth="1"/>
    <col min="11" max="11" width="8.625" style="47" customWidth="1"/>
    <col min="12" max="12" width="11.00390625" style="47" customWidth="1"/>
    <col min="13" max="188" width="6.875" style="47" customWidth="1"/>
    <col min="189" max="16384" width="6.875" style="47" customWidth="1"/>
  </cols>
  <sheetData>
    <row r="1" spans="1:188" ht="18.75" customHeight="1">
      <c r="A1" s="48"/>
      <c r="B1" s="48"/>
      <c r="L1" s="26" t="s">
        <v>116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49" t="s">
        <v>117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50" t="s">
        <v>2</v>
      </c>
      <c r="B3" s="51"/>
      <c r="C3" s="51"/>
      <c r="D3" s="51"/>
      <c r="E3" s="51"/>
      <c r="F3" s="51"/>
      <c r="G3" s="52"/>
      <c r="H3" s="52"/>
      <c r="I3" s="52"/>
      <c r="J3" s="52"/>
      <c r="K3" s="52"/>
      <c r="L3" s="73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5" customFormat="1" ht="22.5" customHeight="1">
      <c r="A4" s="53" t="s">
        <v>44</v>
      </c>
      <c r="B4" s="53"/>
      <c r="C4" s="54" t="s">
        <v>118</v>
      </c>
      <c r="D4" s="53" t="s">
        <v>47</v>
      </c>
      <c r="E4" s="55" t="s">
        <v>13</v>
      </c>
      <c r="F4" s="55"/>
      <c r="G4" s="56" t="s">
        <v>14</v>
      </c>
      <c r="H4" s="57" t="s">
        <v>15</v>
      </c>
      <c r="I4" s="57" t="s">
        <v>16</v>
      </c>
      <c r="J4" s="57" t="s">
        <v>10</v>
      </c>
      <c r="K4" s="57" t="s">
        <v>11</v>
      </c>
      <c r="L4" s="74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5" customFormat="1" ht="18" customHeight="1">
      <c r="A5" s="58" t="s">
        <v>50</v>
      </c>
      <c r="B5" s="58" t="s">
        <v>51</v>
      </c>
      <c r="C5" s="54"/>
      <c r="D5" s="53"/>
      <c r="E5" s="59" t="s">
        <v>18</v>
      </c>
      <c r="F5" s="59" t="s">
        <v>19</v>
      </c>
      <c r="G5" s="56"/>
      <c r="H5" s="57"/>
      <c r="I5" s="57"/>
      <c r="J5" s="57"/>
      <c r="K5" s="57"/>
      <c r="L5" s="7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5" customFormat="1" ht="16.5" customHeight="1">
      <c r="A6" s="60"/>
      <c r="B6" s="60"/>
      <c r="C6" s="54"/>
      <c r="D6" s="53"/>
      <c r="E6" s="59"/>
      <c r="F6" s="59"/>
      <c r="G6" s="56"/>
      <c r="H6" s="57"/>
      <c r="I6" s="57"/>
      <c r="J6" s="57"/>
      <c r="K6" s="57"/>
      <c r="L6" s="7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5" customFormat="1" ht="16.5" customHeight="1">
      <c r="A7" s="61" t="s">
        <v>55</v>
      </c>
      <c r="B7" s="61" t="s">
        <v>55</v>
      </c>
      <c r="C7" s="62" t="s">
        <v>55</v>
      </c>
      <c r="D7" s="63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3">
        <v>8</v>
      </c>
      <c r="L7" s="63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6" customFormat="1" ht="26.25" customHeight="1">
      <c r="A8" s="65"/>
      <c r="B8" s="66"/>
      <c r="C8" s="66" t="s">
        <v>9</v>
      </c>
      <c r="D8" s="67">
        <v>2344314</v>
      </c>
      <c r="E8" s="67">
        <v>2344314</v>
      </c>
      <c r="F8" s="67">
        <v>2344314</v>
      </c>
      <c r="G8" s="67"/>
      <c r="H8" s="67">
        <f aca="true" t="shared" si="0" ref="H8:L8">SUM(H9,H15,H36)</f>
        <v>0</v>
      </c>
      <c r="I8" s="67">
        <f t="shared" si="0"/>
        <v>0</v>
      </c>
      <c r="J8" s="67">
        <f t="shared" si="0"/>
        <v>0</v>
      </c>
      <c r="K8" s="67">
        <f t="shared" si="0"/>
        <v>0</v>
      </c>
      <c r="L8" s="67">
        <f t="shared" si="0"/>
        <v>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</row>
    <row r="9" spans="1:188" s="45" customFormat="1" ht="26.25" customHeight="1">
      <c r="A9" s="68" t="s">
        <v>119</v>
      </c>
      <c r="B9" s="69"/>
      <c r="C9" s="69" t="s">
        <v>76</v>
      </c>
      <c r="D9" s="70">
        <f aca="true" t="shared" si="1" ref="D9:F9">SUM(D10:D11)</f>
        <v>2020200</v>
      </c>
      <c r="E9" s="70">
        <f t="shared" si="1"/>
        <v>2020200</v>
      </c>
      <c r="F9" s="70">
        <f t="shared" si="1"/>
        <v>2020200</v>
      </c>
      <c r="G9" s="70"/>
      <c r="H9" s="70">
        <f aca="true" t="shared" si="2" ref="H9:L9">SUM(H10:H14)</f>
        <v>0</v>
      </c>
      <c r="I9" s="70">
        <f t="shared" si="2"/>
        <v>0</v>
      </c>
      <c r="J9" s="70">
        <f t="shared" si="2"/>
        <v>0</v>
      </c>
      <c r="K9" s="70">
        <f t="shared" si="2"/>
        <v>0</v>
      </c>
      <c r="L9" s="70">
        <f t="shared" si="2"/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5" customFormat="1" ht="26.25" customHeight="1">
      <c r="A10" s="68" t="s">
        <v>120</v>
      </c>
      <c r="B10" s="69" t="s">
        <v>60</v>
      </c>
      <c r="C10" s="69" t="s">
        <v>121</v>
      </c>
      <c r="D10" s="71">
        <v>1141800</v>
      </c>
      <c r="E10" s="71">
        <v>1141800</v>
      </c>
      <c r="F10" s="71">
        <v>1141800</v>
      </c>
      <c r="G10" s="72"/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5" customFormat="1" ht="26.25" customHeight="1">
      <c r="A11" s="68" t="s">
        <v>120</v>
      </c>
      <c r="B11" s="69" t="s">
        <v>70</v>
      </c>
      <c r="C11" s="69" t="s">
        <v>122</v>
      </c>
      <c r="D11" s="70">
        <v>878400</v>
      </c>
      <c r="E11" s="70">
        <v>878400</v>
      </c>
      <c r="F11" s="71">
        <v>878400</v>
      </c>
      <c r="G11" s="72"/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5" customFormat="1" ht="26.25" customHeight="1">
      <c r="A12" s="68" t="s">
        <v>120</v>
      </c>
      <c r="B12" s="69" t="s">
        <v>123</v>
      </c>
      <c r="C12" s="69" t="s">
        <v>124</v>
      </c>
      <c r="D12" s="70"/>
      <c r="E12" s="70"/>
      <c r="G12" s="72"/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5" customFormat="1" ht="26.25" customHeight="1">
      <c r="A13" s="68" t="s">
        <v>120</v>
      </c>
      <c r="B13" s="69" t="s">
        <v>125</v>
      </c>
      <c r="C13" s="69" t="s">
        <v>126</v>
      </c>
      <c r="D13" s="70"/>
      <c r="E13" s="70"/>
      <c r="F13" s="70"/>
      <c r="G13" s="72"/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5" customFormat="1" ht="26.25" customHeight="1">
      <c r="A14" s="68" t="s">
        <v>120</v>
      </c>
      <c r="B14" s="69" t="s">
        <v>127</v>
      </c>
      <c r="C14" s="69" t="s">
        <v>128</v>
      </c>
      <c r="D14" s="70"/>
      <c r="E14" s="70"/>
      <c r="F14" s="70"/>
      <c r="G14" s="72"/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6.25" customHeight="1">
      <c r="A15" s="68" t="s">
        <v>129</v>
      </c>
      <c r="B15" s="69"/>
      <c r="C15" s="69" t="s">
        <v>130</v>
      </c>
      <c r="D15" s="70">
        <v>311000</v>
      </c>
      <c r="E15" s="70">
        <v>311000</v>
      </c>
      <c r="F15" s="70">
        <v>311000</v>
      </c>
      <c r="G15" s="70"/>
      <c r="H15" s="70">
        <f aca="true" t="shared" si="3" ref="F15:L15">SUM(H16:H35)</f>
        <v>0</v>
      </c>
      <c r="I15" s="70">
        <f t="shared" si="3"/>
        <v>0</v>
      </c>
      <c r="J15" s="70">
        <f t="shared" si="3"/>
        <v>0</v>
      </c>
      <c r="K15" s="70">
        <f t="shared" si="3"/>
        <v>0</v>
      </c>
      <c r="L15" s="70">
        <f t="shared" si="3"/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6.25" customHeight="1">
      <c r="A16" s="68" t="s">
        <v>131</v>
      </c>
      <c r="B16" s="69" t="s">
        <v>60</v>
      </c>
      <c r="C16" s="69" t="s">
        <v>132</v>
      </c>
      <c r="D16" s="70">
        <v>30000</v>
      </c>
      <c r="E16" s="70">
        <v>30000</v>
      </c>
      <c r="F16" s="70">
        <v>30000</v>
      </c>
      <c r="G16" s="72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6.25" customHeight="1">
      <c r="A17" s="68" t="s">
        <v>131</v>
      </c>
      <c r="B17" s="69" t="s">
        <v>70</v>
      </c>
      <c r="C17" s="69" t="s">
        <v>133</v>
      </c>
      <c r="D17" s="70">
        <v>25000</v>
      </c>
      <c r="E17" s="70">
        <v>25000</v>
      </c>
      <c r="F17" s="70">
        <v>25000</v>
      </c>
      <c r="G17" s="72"/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26.25" customHeight="1">
      <c r="A18" s="68" t="s">
        <v>131</v>
      </c>
      <c r="B18" s="69" t="s">
        <v>123</v>
      </c>
      <c r="C18" s="69" t="s">
        <v>134</v>
      </c>
      <c r="D18" s="70"/>
      <c r="E18" s="70"/>
      <c r="F18" s="70"/>
      <c r="G18" s="72"/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68" t="s">
        <v>131</v>
      </c>
      <c r="B19" s="69" t="s">
        <v>125</v>
      </c>
      <c r="C19" s="69" t="s">
        <v>135</v>
      </c>
      <c r="D19" s="70"/>
      <c r="E19" s="70"/>
      <c r="F19" s="70"/>
      <c r="G19" s="72"/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68" t="s">
        <v>131</v>
      </c>
      <c r="B20" s="69" t="s">
        <v>62</v>
      </c>
      <c r="C20" s="69" t="s">
        <v>136</v>
      </c>
      <c r="D20" s="70"/>
      <c r="E20" s="70"/>
      <c r="F20" s="70"/>
      <c r="G20" s="72"/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68" t="s">
        <v>131</v>
      </c>
      <c r="B21" s="69" t="s">
        <v>137</v>
      </c>
      <c r="C21" s="69" t="s">
        <v>138</v>
      </c>
      <c r="D21" s="70">
        <v>8000</v>
      </c>
      <c r="E21" s="70">
        <v>8000</v>
      </c>
      <c r="F21" s="70">
        <v>8000</v>
      </c>
      <c r="G21" s="72"/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68" t="s">
        <v>131</v>
      </c>
      <c r="B22" s="69" t="s">
        <v>139</v>
      </c>
      <c r="C22" s="69" t="s">
        <v>140</v>
      </c>
      <c r="D22" s="70">
        <v>4000</v>
      </c>
      <c r="E22" s="70">
        <v>4000</v>
      </c>
      <c r="F22" s="70">
        <v>4000</v>
      </c>
      <c r="G22" s="72"/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68" t="s">
        <v>131</v>
      </c>
      <c r="B23" s="69" t="s">
        <v>141</v>
      </c>
      <c r="C23" s="69" t="s">
        <v>142</v>
      </c>
      <c r="D23" s="70"/>
      <c r="E23" s="70"/>
      <c r="F23" s="70"/>
      <c r="G23" s="72"/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68" t="s">
        <v>131</v>
      </c>
      <c r="B24" s="69" t="s">
        <v>67</v>
      </c>
      <c r="C24" s="69" t="s">
        <v>143</v>
      </c>
      <c r="D24" s="70">
        <v>23000</v>
      </c>
      <c r="E24" s="70">
        <v>23000</v>
      </c>
      <c r="F24" s="70">
        <v>23000</v>
      </c>
      <c r="G24" s="72"/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68" t="s">
        <v>131</v>
      </c>
      <c r="B25" s="69" t="s">
        <v>144</v>
      </c>
      <c r="C25" s="69" t="s">
        <v>145</v>
      </c>
      <c r="D25" s="70"/>
      <c r="E25" s="70"/>
      <c r="F25" s="70"/>
      <c r="G25" s="72"/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68" t="s">
        <v>131</v>
      </c>
      <c r="B26" s="69" t="s">
        <v>146</v>
      </c>
      <c r="C26" s="69" t="s">
        <v>147</v>
      </c>
      <c r="D26" s="70">
        <v>6000</v>
      </c>
      <c r="E26" s="70">
        <v>6000</v>
      </c>
      <c r="F26" s="70">
        <v>6000</v>
      </c>
      <c r="G26" s="72"/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68" t="s">
        <v>131</v>
      </c>
      <c r="B27" s="69" t="s">
        <v>148</v>
      </c>
      <c r="C27" s="69" t="s">
        <v>149</v>
      </c>
      <c r="D27" s="70"/>
      <c r="E27" s="70"/>
      <c r="F27" s="70"/>
      <c r="G27" s="72"/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68" t="s">
        <v>131</v>
      </c>
      <c r="B28" s="69" t="s">
        <v>150</v>
      </c>
      <c r="C28" s="69" t="s">
        <v>151</v>
      </c>
      <c r="D28" s="70"/>
      <c r="E28" s="70"/>
      <c r="F28" s="70"/>
      <c r="G28" s="72"/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68" t="s">
        <v>131</v>
      </c>
      <c r="B29" s="69" t="s">
        <v>152</v>
      </c>
      <c r="C29" s="69" t="s">
        <v>153</v>
      </c>
      <c r="D29" s="70">
        <v>15000</v>
      </c>
      <c r="E29" s="70">
        <v>15000</v>
      </c>
      <c r="F29" s="70">
        <v>15000</v>
      </c>
      <c r="G29" s="72"/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6.25" customHeight="1">
      <c r="A30" s="68" t="s">
        <v>131</v>
      </c>
      <c r="B30" s="69" t="s">
        <v>154</v>
      </c>
      <c r="C30" s="69" t="s">
        <v>155</v>
      </c>
      <c r="D30" s="70"/>
      <c r="E30" s="70"/>
      <c r="F30" s="70"/>
      <c r="G30" s="72"/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6.25" customHeight="1">
      <c r="A31" s="68" t="s">
        <v>131</v>
      </c>
      <c r="B31" s="69" t="s">
        <v>156</v>
      </c>
      <c r="C31" s="69" t="s">
        <v>157</v>
      </c>
      <c r="D31" s="70"/>
      <c r="E31" s="70"/>
      <c r="F31" s="70"/>
      <c r="G31" s="72"/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26.25" customHeight="1">
      <c r="A32" s="68" t="s">
        <v>131</v>
      </c>
      <c r="B32" s="69" t="s">
        <v>158</v>
      </c>
      <c r="C32" s="69" t="s">
        <v>159</v>
      </c>
      <c r="D32" s="70"/>
      <c r="E32" s="70"/>
      <c r="F32" s="70"/>
      <c r="G32" s="72"/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6.25" customHeight="1">
      <c r="A33" s="68" t="s">
        <v>131</v>
      </c>
      <c r="B33" s="69" t="s">
        <v>58</v>
      </c>
      <c r="C33" s="69" t="s">
        <v>160</v>
      </c>
      <c r="D33" s="70">
        <v>200000</v>
      </c>
      <c r="E33" s="70">
        <v>200000</v>
      </c>
      <c r="F33" s="70">
        <v>200000</v>
      </c>
      <c r="G33" s="72"/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26.25" customHeight="1">
      <c r="A34" s="68" t="s">
        <v>131</v>
      </c>
      <c r="B34" s="69" t="s">
        <v>161</v>
      </c>
      <c r="C34" s="69" t="s">
        <v>162</v>
      </c>
      <c r="D34" s="70"/>
      <c r="E34" s="70"/>
      <c r="F34" s="70"/>
      <c r="G34" s="72"/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26.25" customHeight="1">
      <c r="A35" s="68" t="s">
        <v>131</v>
      </c>
      <c r="B35" s="69" t="s">
        <v>127</v>
      </c>
      <c r="C35" s="69" t="s">
        <v>163</v>
      </c>
      <c r="D35" s="70"/>
      <c r="E35" s="70"/>
      <c r="F35" s="70"/>
      <c r="G35" s="72"/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26.25" customHeight="1">
      <c r="A36" s="68" t="s">
        <v>164</v>
      </c>
      <c r="B36" s="69"/>
      <c r="C36" s="69" t="s">
        <v>78</v>
      </c>
      <c r="D36" s="70">
        <v>13114</v>
      </c>
      <c r="E36" s="70">
        <v>13114</v>
      </c>
      <c r="F36" s="70">
        <v>13114</v>
      </c>
      <c r="G36" s="70"/>
      <c r="H36" s="70"/>
      <c r="I36" s="70"/>
      <c r="J36" s="70"/>
      <c r="K36" s="70"/>
      <c r="L36" s="7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26.25" customHeight="1">
      <c r="A37" s="69" t="s">
        <v>165</v>
      </c>
      <c r="B37" s="69" t="s">
        <v>70</v>
      </c>
      <c r="C37" s="69" t="s">
        <v>166</v>
      </c>
      <c r="D37" s="70">
        <v>8208</v>
      </c>
      <c r="E37" s="70">
        <v>8208</v>
      </c>
      <c r="F37" s="70">
        <v>8208</v>
      </c>
      <c r="G37" s="72"/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68" t="s">
        <v>165</v>
      </c>
      <c r="B38" s="69" t="s">
        <v>67</v>
      </c>
      <c r="C38" s="69" t="s">
        <v>167</v>
      </c>
      <c r="D38" s="70"/>
      <c r="E38" s="70"/>
      <c r="F38" s="70"/>
      <c r="G38" s="72"/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69" t="s">
        <v>165</v>
      </c>
      <c r="B39" s="69" t="s">
        <v>148</v>
      </c>
      <c r="C39" s="69" t="s">
        <v>168</v>
      </c>
      <c r="D39" s="70"/>
      <c r="E39" s="70"/>
      <c r="F39" s="70"/>
      <c r="G39" s="72"/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 formatCells="0" formatColumns="0" formatRows="0"/>
  <mergeCells count="17"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169</v>
      </c>
    </row>
    <row r="2" spans="1:3" s="31" customFormat="1" ht="51" customHeight="1">
      <c r="A2" s="34" t="s">
        <v>170</v>
      </c>
      <c r="B2" s="34"/>
      <c r="C2" s="35"/>
    </row>
    <row r="3" spans="1:2" ht="18.75" customHeight="1">
      <c r="A3" s="36" t="s">
        <v>2</v>
      </c>
      <c r="B3" s="37" t="s">
        <v>3</v>
      </c>
    </row>
    <row r="4" spans="1:3" s="32" customFormat="1" ht="30" customHeight="1">
      <c r="A4" s="38" t="s">
        <v>171</v>
      </c>
      <c r="B4" s="39" t="s">
        <v>172</v>
      </c>
      <c r="C4"/>
    </row>
    <row r="5" spans="1:3" s="33" customFormat="1" ht="30" customHeight="1">
      <c r="A5" s="40" t="s">
        <v>173</v>
      </c>
      <c r="B5" s="41">
        <f>SUM(B6:B8)</f>
        <v>500000</v>
      </c>
      <c r="C5" s="30"/>
    </row>
    <row r="6" spans="1:3" s="33" customFormat="1" ht="30" customHeight="1">
      <c r="A6" s="42" t="s">
        <v>174</v>
      </c>
      <c r="B6" s="41"/>
      <c r="C6" s="30"/>
    </row>
    <row r="7" spans="1:3" s="33" customFormat="1" ht="30" customHeight="1">
      <c r="A7" s="42" t="s">
        <v>175</v>
      </c>
      <c r="B7" s="41">
        <v>100000</v>
      </c>
      <c r="C7" s="30"/>
    </row>
    <row r="8" spans="1:3" s="33" customFormat="1" ht="30" customHeight="1">
      <c r="A8" s="42" t="s">
        <v>176</v>
      </c>
      <c r="B8" s="41">
        <f>SUM(B9:B10)</f>
        <v>400000</v>
      </c>
      <c r="C8" s="30"/>
    </row>
    <row r="9" spans="1:3" s="33" customFormat="1" ht="30" customHeight="1">
      <c r="A9" s="42" t="s">
        <v>177</v>
      </c>
      <c r="B9" s="41">
        <v>400000</v>
      </c>
      <c r="C9" s="30"/>
    </row>
    <row r="10" spans="1:3" s="33" customFormat="1" ht="30" customHeight="1">
      <c r="A10" s="42" t="s">
        <v>178</v>
      </c>
      <c r="B10" s="41"/>
      <c r="C10" s="30"/>
    </row>
    <row r="11" spans="1:3" s="32" customFormat="1" ht="30" customHeight="1">
      <c r="A11" s="43"/>
      <c r="B11" s="43"/>
      <c r="C11"/>
    </row>
    <row r="12" spans="1:3" s="32" customFormat="1" ht="114" customHeight="1">
      <c r="A12" s="44" t="s">
        <v>179</v>
      </c>
      <c r="B12" s="44"/>
      <c r="C12"/>
    </row>
    <row r="13" spans="1:3" s="32" customFormat="1" ht="14.25" customHeight="1">
      <c r="A13"/>
      <c r="B13"/>
      <c r="C13"/>
    </row>
    <row r="14" spans="1:3" s="32" customFormat="1" ht="14.25" customHeight="1">
      <c r="A14"/>
      <c r="B14"/>
      <c r="C14"/>
    </row>
    <row r="15" spans="1:3" s="32" customFormat="1" ht="14.25" customHeight="1">
      <c r="A15"/>
      <c r="B15"/>
      <c r="C15"/>
    </row>
    <row r="16" spans="1:3" s="32" customFormat="1" ht="14.25" customHeight="1">
      <c r="A16"/>
      <c r="B16"/>
      <c r="C16"/>
    </row>
    <row r="17" spans="1:3" s="32" customFormat="1" ht="14.25" customHeight="1">
      <c r="A17"/>
      <c r="B17"/>
      <c r="C17"/>
    </row>
    <row r="18" s="32" customFormat="1" ht="14.25" customHeight="1"/>
    <row r="19" s="32" customFormat="1" ht="14.25" customHeight="1"/>
    <row r="20" s="32" customFormat="1" ht="14.25" customHeight="1"/>
    <row r="21" s="32" customFormat="1" ht="14.25" customHeight="1"/>
    <row r="22" s="32" customFormat="1" ht="14.25" customHeight="1"/>
    <row r="23" s="32" customFormat="1" ht="14.25" customHeight="1"/>
    <row r="24" s="32" customFormat="1" ht="14.25" customHeight="1"/>
    <row r="25" s="32" customFormat="1" ht="14.25" customHeight="1"/>
    <row r="26" s="32" customFormat="1" ht="14.25" customHeight="1"/>
    <row r="27" s="32" customFormat="1" ht="14.25" customHeight="1"/>
    <row r="28" s="32" customFormat="1" ht="14.25" customHeight="1"/>
    <row r="29" s="32" customFormat="1" ht="14.25" customHeight="1"/>
    <row r="30" s="32" customFormat="1" ht="14.25" customHeight="1"/>
    <row r="31" s="32" customFormat="1" ht="14.25" customHeight="1"/>
    <row r="32" s="32" customFormat="1" ht="14.25" customHeight="1"/>
    <row r="33" spans="1:3" s="32" customFormat="1" ht="14.25" customHeight="1">
      <c r="A33"/>
      <c r="B33"/>
      <c r="C33"/>
    </row>
    <row r="34" spans="1:3" s="32" customFormat="1" ht="14.25" customHeight="1">
      <c r="A34"/>
      <c r="B34"/>
      <c r="C34"/>
    </row>
    <row r="35" spans="1:3" s="32" customFormat="1" ht="14.25" customHeight="1">
      <c r="A35"/>
      <c r="B35"/>
      <c r="C35"/>
    </row>
    <row r="36" spans="1:3" s="32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2.4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G12" sqref="G1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180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181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74</v>
      </c>
      <c r="H4" s="16"/>
      <c r="I4" s="16"/>
      <c r="J4" s="28"/>
      <c r="K4" s="29" t="s">
        <v>75</v>
      </c>
      <c r="L4" s="16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2017-11-09T09:22:17Z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197988</vt:r8>
  </property>
  <property fmtid="{D5CDD505-2E9C-101B-9397-08002B2CF9AE}" pid="4" name="KSOProductBuildV">
    <vt:lpwstr>2052-10.1.0.6930</vt:lpwstr>
  </property>
</Properties>
</file>