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775" firstSheet="27" activeTab="30"/>
  </bookViews>
  <sheets>
    <sheet name="2018年财政收支完成情况" sheetId="1" r:id="rId1"/>
    <sheet name="2018年社保基金完成情况" sheetId="2" r:id="rId2"/>
    <sheet name="2019年一般公共财政预算收支预算情况" sheetId="3" r:id="rId3"/>
    <sheet name="2019年一般公共预算收入表" sheetId="4" r:id="rId4"/>
    <sheet name="2019年一般公共预算支出表" sheetId="5" r:id="rId5"/>
    <sheet name="2019年一般公共支出明细表（分项目）" sheetId="6" r:id="rId6"/>
    <sheet name="2019一般公共预算支出按经济分类明细表" sheetId="7" r:id="rId7"/>
    <sheet name="2019年一般公共预算本级收入表" sheetId="8" r:id="rId8"/>
    <sheet name="2019年一般公共预算税收返还和转移支付情况表" sheetId="9" r:id="rId9"/>
    <sheet name="一般债务限额余额表" sheetId="10" r:id="rId10"/>
    <sheet name="2019一般公共预算“三公”经费支出情况表" sheetId="11" r:id="rId11"/>
    <sheet name="2019年基金预算收支预算情况总表 " sheetId="12" r:id="rId12"/>
    <sheet name="2019年政府性基金收入表" sheetId="13" r:id="rId13"/>
    <sheet name="2019年政府性基金支出表" sheetId="14" r:id="rId14"/>
    <sheet name="2019年本级政府性基金收入表" sheetId="15" r:id="rId15"/>
    <sheet name="2019年本级政府性基金支出表" sheetId="16" r:id="rId16"/>
    <sheet name="2019政府性基金支出明细表" sheetId="17" r:id="rId17"/>
    <sheet name="2019年政府性基金预算支出（按经济分类）明细表" sheetId="18" r:id="rId18"/>
    <sheet name="政府性基金转移支付表（分项目）" sheetId="19" r:id="rId19"/>
    <sheet name="政府专项债务限额和余额表" sheetId="20" r:id="rId20"/>
    <sheet name="2019年国有资本经营收支表" sheetId="21" r:id="rId21"/>
    <sheet name="2019年国有资本经营预算收入表" sheetId="22" r:id="rId22"/>
    <sheet name="2019年国有资本经营预算支出表" sheetId="23" r:id="rId23"/>
    <sheet name="2019年本级国有资本经营预算支出表" sheetId="24" r:id="rId24"/>
    <sheet name="国有资本经营预算转移支付表（分项目）" sheetId="25" r:id="rId25"/>
    <sheet name="2019年市对区国有资本经营预算转移支付预算表(分项目)" sheetId="26" r:id="rId26"/>
    <sheet name="2019年社保基金预算收支总表" sheetId="27" r:id="rId27"/>
    <sheet name="2019年社会保险基金收入表" sheetId="28" r:id="rId28"/>
    <sheet name="2019年社会保险基金支出表（分项目）" sheetId="29" r:id="rId29"/>
    <sheet name="2019年区本级社会保险基金结余预算表" sheetId="30" r:id="rId30"/>
    <sheet name="2019年区级基本建设支出预算表" sheetId="31" r:id="rId31"/>
  </sheets>
  <definedNames>
    <definedName name="_xlnm.Print_Titles" localSheetId="6">'2019一般公共预算支出按经济分类明细表'!$1:3</definedName>
    <definedName name="_xlnm.Print_Titles" localSheetId="16">'2019政府性基金支出明细表'!$1:5</definedName>
    <definedName name="_xlnm._FilterDatabase" localSheetId="5" hidden="1">'2019年一般公共支出明细表（分项目）'!$A$3:$D$1304</definedName>
  </definedNames>
  <calcPr calcId="144525"/>
</workbook>
</file>

<file path=xl/sharedStrings.xml><?xml version="1.0" encoding="utf-8"?>
<sst xmlns="http://schemas.openxmlformats.org/spreadsheetml/2006/main" count="2171" uniqueCount="1444">
  <si>
    <t>平顶山市石龙区2018年财政收支完成情况表</t>
  </si>
  <si>
    <t>单位：万元</t>
  </si>
  <si>
    <t>行号</t>
  </si>
  <si>
    <t>项目名称</t>
  </si>
  <si>
    <t>财政收入</t>
  </si>
  <si>
    <t>财政支出</t>
  </si>
  <si>
    <t>年初预算</t>
  </si>
  <si>
    <t>调整预算</t>
  </si>
  <si>
    <t>实际收入</t>
  </si>
  <si>
    <t>比上年同期增长%</t>
  </si>
  <si>
    <t>实际支出</t>
  </si>
  <si>
    <t>收  入  总  计</t>
  </si>
  <si>
    <t>支  出  总  计</t>
  </si>
  <si>
    <t>一、一般公共预算收入合计</t>
  </si>
  <si>
    <t>一、一般公共预算支出合计</t>
  </si>
  <si>
    <t>1、税收收入</t>
  </si>
  <si>
    <t>一般公共服务支出</t>
  </si>
  <si>
    <t>国内增值税</t>
  </si>
  <si>
    <t>外交支出</t>
  </si>
  <si>
    <t>营业税</t>
  </si>
  <si>
    <t>国防支出</t>
  </si>
  <si>
    <t>企业所得税</t>
  </si>
  <si>
    <t>公共安全支出</t>
  </si>
  <si>
    <t>个人所得税</t>
  </si>
  <si>
    <t>教育支出</t>
  </si>
  <si>
    <t>资源税</t>
  </si>
  <si>
    <t>科学技术支出</t>
  </si>
  <si>
    <t>城市维护建设税</t>
  </si>
  <si>
    <t>文化体育与传媒支出</t>
  </si>
  <si>
    <t>房产税</t>
  </si>
  <si>
    <t>社会保障和就业支出</t>
  </si>
  <si>
    <t>印花税</t>
  </si>
  <si>
    <t>医疗卫生与计划生育支出</t>
  </si>
  <si>
    <t>城镇土地使用税</t>
  </si>
  <si>
    <t>节能环保支出</t>
  </si>
  <si>
    <t>土地增值税</t>
  </si>
  <si>
    <t>城乡社区支出</t>
  </si>
  <si>
    <t>车船税</t>
  </si>
  <si>
    <t>农林水支出</t>
  </si>
  <si>
    <t>耕地占用税</t>
  </si>
  <si>
    <t>交通运输支出</t>
  </si>
  <si>
    <t>契税</t>
  </si>
  <si>
    <t>资源勘探信息等支出</t>
  </si>
  <si>
    <t>环境保护税</t>
  </si>
  <si>
    <t>商业服务业等支出</t>
  </si>
  <si>
    <t>2、非 税 收 入</t>
  </si>
  <si>
    <t>金融支出</t>
  </si>
  <si>
    <t>专项收入</t>
  </si>
  <si>
    <t>援助其他地区支出</t>
  </si>
  <si>
    <t>行政事业性收费收入</t>
  </si>
  <si>
    <t>国土海洋气象等支出</t>
  </si>
  <si>
    <t>罚没收入</t>
  </si>
  <si>
    <t>住房保障支出支出</t>
  </si>
  <si>
    <t>国有资本经营收入</t>
  </si>
  <si>
    <t>粮油物资储备支出</t>
  </si>
  <si>
    <t>国有资源（资产）有偿使用</t>
  </si>
  <si>
    <t>预备费</t>
  </si>
  <si>
    <t>捐赠收入</t>
  </si>
  <si>
    <t>其他支出</t>
  </si>
  <si>
    <t>其他收入</t>
  </si>
  <si>
    <t>债务付息支出</t>
  </si>
  <si>
    <t>二、政府性基金收入</t>
  </si>
  <si>
    <t>二、政府性基金支出</t>
  </si>
  <si>
    <t>其中：国用土地使用权出让金收入</t>
  </si>
  <si>
    <t>其中：国有土地使用权出让金支出</t>
  </si>
  <si>
    <t>备注：调整预算为区五届人大常委会第十三次会议上审议的《关于平顶山市石龙区2018年财政预算调整方案（草案）的报告》数据</t>
  </si>
  <si>
    <t>平顶山市石龙区2018年社会保险基金收支完成情况表</t>
  </si>
  <si>
    <t xml:space="preserve">              单位：万元</t>
  </si>
  <si>
    <t>项        目</t>
  </si>
  <si>
    <t>合计</t>
  </si>
  <si>
    <t>城乡居民基本养老保险基金</t>
  </si>
  <si>
    <t>新型农村合作医疗保险基金</t>
  </si>
  <si>
    <t>一、收入</t>
  </si>
  <si>
    <t xml:space="preserve">    其中： 1、保险费收入</t>
  </si>
  <si>
    <t xml:space="preserve">           2、利息收入</t>
  </si>
  <si>
    <t xml:space="preserve">           3、财政补贴收入</t>
  </si>
  <si>
    <t xml:space="preserve">           4、委托投资收益</t>
  </si>
  <si>
    <t xml:space="preserve">           5、其他收入</t>
  </si>
  <si>
    <t xml:space="preserve">           6、转移收入</t>
  </si>
  <si>
    <t>二、支出</t>
  </si>
  <si>
    <t xml:space="preserve">    其中： 1、社会保险待遇支出</t>
  </si>
  <si>
    <t xml:space="preserve">           2、其他支出</t>
  </si>
  <si>
    <t xml:space="preserve">           3、转移支出</t>
  </si>
  <si>
    <t>三、本年收支结余</t>
  </si>
  <si>
    <t>四、年末滚存结余</t>
  </si>
  <si>
    <t>平顶山市石龙区2019年一般公共预算收支预算总表</t>
  </si>
  <si>
    <t>收入</t>
  </si>
  <si>
    <t>支出</t>
  </si>
  <si>
    <t>本年预算</t>
  </si>
  <si>
    <t>比上年增长%</t>
  </si>
  <si>
    <t>一般公共预算收入合计</t>
  </si>
  <si>
    <t>一般公共预算支出合计</t>
  </si>
  <si>
    <t xml:space="preserve">   其中：国内改征增值税</t>
  </si>
  <si>
    <t>文化旅游体育与传媒支出</t>
  </si>
  <si>
    <t xml:space="preserve">   其中：水资源税</t>
  </si>
  <si>
    <t>卫生健康支出</t>
  </si>
  <si>
    <t>自然资源海洋气象等支出</t>
  </si>
  <si>
    <t>灾害防治及应急管理支出</t>
  </si>
  <si>
    <t>备注:1.一般公共预算支出同比增幅较大的主要原因为2019年一般公共预算收入预算比2018年年初预算增加22180万，支出随财力增加而增加，主要安排到城乡基础
     设施、扶持企业发展等经济转型发展方面项目。
     2.交通运输支出下降的原因是道路建设和维护费用使用政府性基金安排。
     3.资源勘探信息等支出下降的原因是机构改革后，原安监局支出功能科目变更至灾害防治及应急管理支出科目。</t>
  </si>
  <si>
    <t>2019年一般公共预算收入预算表</t>
  </si>
  <si>
    <t>上年执行数</t>
  </si>
  <si>
    <t>2019年一般公共预算支出表</t>
  </si>
  <si>
    <t>平顶山市石龙区2019年一般公共预算支出明细表</t>
  </si>
  <si>
    <t>单位:万元</t>
  </si>
  <si>
    <t>科目编码</t>
  </si>
  <si>
    <t>科目名称</t>
  </si>
  <si>
    <t>金额</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</si>
  <si>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</si>
  <si>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</si>
  <si>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</si>
  <si>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</si>
  <si>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</si>
  <si>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</si>
  <si>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</si>
  <si>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</si>
  <si>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</si>
  <si>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</si>
  <si>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</si>
  <si>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</si>
  <si>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</si>
  <si>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</si>
  <si>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</si>
  <si>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</si>
  <si>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</si>
  <si>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</si>
  <si>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</si>
  <si>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</si>
  <si>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</si>
  <si>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</si>
  <si>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</si>
  <si>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</si>
  <si>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</si>
  <si>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</si>
  <si>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</si>
  <si>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</si>
  <si>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</si>
  <si>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</si>
  <si>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</si>
  <si>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</si>
  <si>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</si>
  <si>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</si>
  <si>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</si>
  <si>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</si>
  <si>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</si>
  <si>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</si>
  <si>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</si>
  <si>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</si>
  <si>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</si>
  <si>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</si>
  <si>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</si>
  <si>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</si>
  <si>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</si>
  <si>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</si>
  <si>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</si>
  <si>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</si>
  <si>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</si>
  <si>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</si>
  <si>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</si>
  <si>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</si>
  <si>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</si>
  <si>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</si>
  <si>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</si>
  <si>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</si>
  <si>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</si>
  <si>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</si>
  <si>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</si>
  <si>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</si>
  <si>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</si>
  <si>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</si>
  <si>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</si>
  <si>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</si>
  <si>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</si>
  <si>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</si>
  <si>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</si>
  <si>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</si>
  <si>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</si>
  <si>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</si>
  <si>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</si>
  <si>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</si>
  <si>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</si>
  <si>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</si>
  <si>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</si>
  <si>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</si>
  <si>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</si>
  <si>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</si>
  <si>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</si>
  <si>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</si>
  <si>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</si>
  <si>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</si>
  <si>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</si>
  <si>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</si>
  <si>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</si>
  <si>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</si>
  <si>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</si>
  <si>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</si>
  <si>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</si>
  <si>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</si>
  <si>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</si>
  <si>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</si>
  <si>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</si>
  <si>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</si>
  <si>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</si>
  <si>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</si>
  <si>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</si>
  <si>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</si>
  <si>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</si>
  <si>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</si>
  <si>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</si>
  <si>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</si>
  <si>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</si>
  <si>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</si>
  <si>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</si>
  <si>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</si>
  <si>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</si>
  <si>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</si>
  <si>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</si>
  <si>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</si>
  <si>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</si>
  <si>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</si>
  <si>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</si>
  <si>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</si>
  <si>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</si>
  <si>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</si>
  <si>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</si>
  <si>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</si>
  <si>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</si>
  <si>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</si>
  <si>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</si>
  <si>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</si>
  <si>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</si>
  <si>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</si>
  <si>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</si>
  <si>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</si>
  <si>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</si>
  <si>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</si>
  <si>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</si>
  <si>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</si>
  <si>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</si>
  <si>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</si>
  <si>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</si>
  <si>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</si>
  <si>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</si>
  <si>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</si>
  <si>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</si>
  <si>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</si>
  <si>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</si>
  <si>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</si>
  <si>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</si>
  <si>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</si>
  <si>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</si>
  <si>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其他外交支出</t>
  </si>
  <si>
    <t xml:space="preserve">  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</si>
  <si>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</si>
  <si>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</si>
  <si>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</si>
  <si>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</si>
  <si>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</si>
  <si>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</si>
  <si>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</si>
  <si>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</si>
  <si>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</si>
  <si>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</si>
  <si>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</si>
  <si>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</si>
  <si>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</si>
  <si>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</si>
  <si>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</si>
  <si>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</si>
  <si>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</si>
  <si>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</si>
  <si>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</si>
  <si>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</si>
  <si>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</si>
  <si>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</si>
  <si>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</si>
  <si>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</si>
  <si>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</si>
  <si>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</si>
  <si>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</si>
  <si>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</si>
  <si>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</si>
  <si>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</si>
  <si>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</si>
  <si>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</si>
  <si>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</si>
  <si>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</si>
  <si>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</si>
  <si>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</si>
  <si>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</si>
  <si>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</si>
  <si>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</si>
  <si>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</si>
  <si>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</si>
  <si>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</si>
  <si>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</si>
  <si>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</si>
  <si>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</si>
  <si>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</si>
  <si>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</si>
  <si>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</si>
  <si>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</si>
  <si>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</si>
  <si>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</si>
  <si>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</si>
  <si>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</si>
  <si>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</si>
  <si>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</si>
  <si>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</si>
  <si>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</si>
  <si>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</si>
  <si>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</si>
  <si>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</si>
  <si>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</si>
  <si>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</si>
  <si>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</si>
  <si>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</si>
  <si>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</si>
  <si>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</si>
  <si>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</si>
  <si>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</si>
  <si>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</si>
  <si>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</si>
  <si>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</si>
  <si>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</si>
  <si>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</si>
  <si>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</si>
  <si>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</si>
  <si>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</si>
  <si>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</si>
  <si>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</si>
  <si>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</si>
  <si>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</si>
  <si>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</si>
  <si>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</si>
  <si>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</si>
  <si>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</si>
  <si>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</si>
  <si>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</si>
  <si>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</si>
  <si>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</si>
  <si>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</si>
  <si>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</si>
  <si>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</si>
  <si>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</si>
  <si>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</si>
  <si>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</si>
  <si>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</si>
  <si>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</si>
  <si>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</si>
  <si>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</si>
  <si>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</si>
  <si>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</si>
  <si>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</si>
  <si>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</si>
  <si>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</si>
  <si>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</si>
  <si>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</si>
  <si>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</si>
  <si>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</si>
  <si>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</si>
  <si>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</si>
  <si>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</si>
  <si>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</si>
  <si>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</si>
  <si>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</si>
  <si>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</si>
  <si>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</si>
  <si>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</si>
  <si>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</si>
  <si>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</si>
  <si>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</si>
  <si>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</si>
  <si>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</si>
  <si>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</si>
  <si>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</si>
  <si>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</si>
  <si>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</si>
  <si>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</si>
  <si>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</si>
  <si>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</si>
  <si>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</si>
  <si>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</si>
  <si>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</si>
  <si>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</si>
  <si>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</si>
  <si>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</si>
  <si>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</si>
  <si>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</si>
  <si>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</si>
  <si>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</si>
  <si>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</si>
  <si>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</si>
  <si>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</si>
  <si>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</si>
  <si>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</si>
  <si>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</si>
  <si>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</si>
  <si>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</si>
  <si>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</si>
  <si>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</si>
  <si>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</si>
  <si>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</si>
  <si>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</si>
  <si>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</si>
  <si>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</si>
  <si>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</si>
  <si>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</si>
  <si>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</si>
  <si>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</si>
  <si>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</si>
  <si>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</si>
  <si>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</si>
  <si>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</si>
  <si>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</si>
  <si>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</si>
  <si>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</si>
  <si>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</si>
  <si>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</si>
  <si>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</si>
  <si>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</si>
  <si>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</si>
  <si>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</si>
  <si>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</si>
  <si>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</si>
  <si>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</si>
  <si>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</si>
  <si>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</si>
  <si>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</si>
  <si>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</si>
  <si>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</si>
  <si>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</si>
  <si>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</si>
  <si>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</si>
  <si>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</si>
  <si>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</si>
  <si>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</si>
  <si>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</si>
  <si>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</si>
  <si>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</si>
  <si>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</si>
  <si>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</si>
  <si>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</si>
  <si>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</si>
  <si>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</si>
  <si>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</si>
  <si>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</si>
  <si>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</si>
  <si>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</si>
  <si>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</si>
  <si>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</si>
  <si>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</si>
  <si>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</si>
  <si>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</si>
  <si>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</si>
  <si>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</si>
  <si>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</si>
  <si>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</si>
  <si>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</si>
  <si>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</si>
  <si>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</si>
  <si>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</si>
  <si>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</si>
  <si>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</si>
  <si>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</si>
  <si>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</si>
  <si>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</si>
  <si>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</si>
  <si>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</si>
  <si>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</si>
  <si>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</si>
  <si>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</si>
  <si>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</si>
  <si>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</si>
  <si>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</si>
  <si>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</si>
  <si>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</si>
  <si>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</si>
  <si>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</si>
  <si>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</si>
  <si>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</si>
  <si>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</si>
  <si>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</si>
  <si>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</si>
  <si>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</si>
  <si>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</si>
  <si>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</si>
  <si>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</si>
  <si>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</si>
  <si>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</si>
  <si>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</si>
  <si>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</si>
  <si>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</si>
  <si>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</si>
  <si>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</si>
  <si>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</si>
  <si>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</si>
  <si>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</si>
  <si>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</si>
  <si>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</si>
  <si>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</si>
  <si>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</si>
  <si>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</si>
  <si>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</si>
  <si>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</si>
  <si>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</si>
  <si>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</si>
  <si>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</si>
  <si>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</si>
  <si>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</si>
  <si>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</si>
  <si>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</si>
  <si>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</si>
  <si>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</si>
  <si>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</si>
  <si>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</si>
  <si>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</si>
  <si>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</si>
  <si>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</si>
  <si>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</si>
  <si>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</si>
  <si>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</si>
  <si>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</si>
  <si>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</si>
  <si>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</si>
  <si>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</si>
  <si>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</si>
  <si>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</si>
  <si>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</si>
  <si>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</si>
  <si>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</si>
  <si>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</si>
  <si>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</si>
  <si>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</si>
  <si>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</si>
  <si>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</si>
  <si>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</si>
  <si>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</si>
  <si>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</si>
  <si>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</si>
  <si>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</si>
  <si>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</si>
  <si>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</si>
  <si>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</si>
  <si>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</si>
  <si>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</si>
  <si>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</si>
  <si>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</si>
  <si>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</si>
  <si>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</si>
  <si>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</si>
  <si>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</si>
  <si>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</si>
  <si>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</si>
  <si>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</si>
  <si>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</si>
  <si>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</si>
  <si>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</si>
  <si>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</si>
  <si>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</si>
  <si>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</si>
  <si>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</si>
  <si>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</si>
  <si>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</si>
  <si>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</si>
  <si>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</si>
  <si>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</si>
  <si>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</si>
  <si>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</si>
  <si>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</si>
  <si>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</si>
  <si>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</si>
  <si>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</si>
  <si>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</si>
  <si>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</si>
  <si>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</si>
  <si>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</si>
  <si>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</si>
  <si>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</si>
  <si>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</si>
  <si>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</si>
  <si>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</si>
  <si>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</si>
  <si>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</si>
  <si>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</si>
  <si>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</si>
  <si>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</si>
  <si>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</si>
  <si>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</si>
  <si>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</si>
  <si>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</si>
  <si>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</si>
  <si>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</si>
  <si>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</si>
  <si>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</si>
  <si>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</si>
  <si>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</si>
  <si>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</si>
  <si>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</si>
  <si>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</si>
  <si>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</si>
  <si>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</si>
  <si>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</si>
  <si>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</si>
  <si>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</si>
  <si>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</si>
  <si>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</si>
  <si>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</si>
  <si>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</si>
  <si>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</si>
  <si>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</si>
  <si>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</si>
  <si>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</si>
  <si>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</si>
  <si>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</si>
  <si>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</si>
  <si>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</si>
  <si>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</si>
  <si>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</si>
  <si>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</si>
  <si>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</si>
  <si>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</si>
  <si>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</si>
  <si>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</si>
  <si>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</si>
  <si>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</si>
  <si>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</si>
  <si>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</si>
  <si>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</si>
  <si>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</si>
  <si>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</si>
  <si>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</si>
  <si>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</si>
  <si>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</si>
  <si>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</si>
  <si>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</si>
  <si>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</si>
  <si>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</si>
  <si>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</si>
  <si>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</si>
  <si>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</si>
  <si>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</si>
  <si>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</si>
  <si>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</si>
  <si>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</si>
  <si>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</si>
  <si>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</si>
  <si>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</si>
  <si>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</si>
  <si>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</si>
  <si>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</si>
  <si>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</si>
  <si>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</si>
  <si>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</si>
  <si>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</si>
  <si>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</si>
  <si>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</si>
  <si>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</si>
  <si>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</si>
  <si>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</si>
  <si>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</si>
  <si>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</si>
  <si>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</si>
  <si>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</si>
  <si>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</si>
  <si>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</si>
  <si>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</si>
  <si>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</si>
  <si>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</si>
  <si>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</si>
  <si>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</si>
  <si>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</si>
  <si>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</si>
  <si>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</si>
  <si>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</si>
  <si>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</si>
  <si>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</si>
  <si>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</si>
  <si>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</si>
  <si>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</si>
  <si>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</si>
  <si>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</si>
  <si>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</si>
  <si>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</si>
  <si>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</si>
  <si>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</si>
  <si>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</si>
  <si>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</si>
  <si>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</si>
  <si>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</si>
  <si>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</si>
  <si>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</si>
  <si>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</si>
  <si>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</si>
  <si>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</si>
  <si>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</si>
  <si>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</si>
  <si>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</si>
  <si>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</si>
  <si>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</si>
  <si>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</si>
  <si>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</si>
  <si>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</si>
  <si>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</si>
  <si>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</si>
  <si>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</si>
  <si>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</si>
  <si>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</si>
  <si>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</si>
  <si>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</si>
  <si>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</si>
  <si>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</si>
  <si>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</si>
  <si>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</si>
  <si>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</si>
  <si>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</si>
  <si>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</si>
  <si>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</si>
  <si>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</si>
  <si>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</si>
  <si>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</si>
  <si>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</si>
  <si>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</si>
  <si>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</si>
  <si>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</si>
  <si>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</si>
  <si>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</si>
  <si>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</si>
  <si>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</si>
  <si>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</si>
  <si>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</si>
  <si>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</si>
  <si>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</si>
  <si>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</si>
  <si>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</si>
  <si>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</si>
  <si>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</si>
  <si>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</si>
  <si>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</si>
  <si>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</si>
  <si>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</si>
  <si>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</si>
  <si>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</si>
  <si>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</si>
  <si>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</si>
  <si>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</si>
  <si>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</si>
  <si>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</si>
  <si>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</si>
  <si>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</si>
  <si>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</si>
  <si>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</si>
  <si>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</si>
  <si>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</si>
  <si>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</si>
  <si>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</si>
  <si>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</si>
  <si>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</si>
  <si>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</si>
  <si>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</si>
  <si>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</si>
  <si>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</si>
  <si>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</si>
  <si>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</si>
  <si>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</si>
  <si>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</si>
  <si>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</si>
  <si>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</si>
  <si>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</si>
  <si>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</si>
  <si>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</si>
  <si>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</si>
  <si>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</si>
  <si>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</si>
  <si>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</si>
  <si>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</si>
  <si>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</si>
  <si>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</si>
  <si>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</si>
  <si>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</si>
  <si>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</si>
  <si>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</si>
  <si>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</si>
  <si>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</si>
  <si>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</si>
  <si>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</si>
  <si>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</si>
  <si>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</si>
  <si>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</si>
  <si>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</si>
  <si>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</si>
  <si>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</si>
  <si>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</si>
  <si>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</si>
  <si>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</si>
  <si>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</si>
  <si>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</si>
  <si>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</si>
  <si>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</si>
  <si>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</si>
  <si>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</si>
  <si>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</si>
  <si>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</si>
  <si>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</si>
  <si>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</si>
  <si>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</si>
  <si>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</si>
  <si>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</si>
  <si>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</si>
  <si>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</si>
  <si>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</si>
  <si>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</si>
  <si>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</si>
  <si>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</si>
  <si>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</si>
  <si>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</si>
  <si>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</si>
  <si>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</si>
  <si>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</si>
  <si>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</si>
  <si>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</si>
  <si>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</si>
  <si>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</si>
  <si>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</si>
  <si>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</si>
  <si>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</si>
  <si>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</si>
  <si>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</si>
  <si>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</si>
  <si>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</si>
  <si>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</si>
  <si>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</si>
  <si>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</si>
  <si>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</si>
  <si>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</si>
  <si>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</si>
  <si>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</si>
  <si>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</si>
  <si>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</si>
  <si>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</si>
  <si>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</si>
  <si>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</si>
  <si>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</si>
  <si>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</si>
  <si>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</si>
  <si>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</si>
  <si>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</si>
  <si>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</si>
  <si>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</si>
  <si>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</si>
  <si>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</si>
  <si>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</si>
  <si>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</si>
  <si>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</si>
  <si>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</si>
  <si>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</si>
  <si>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</si>
  <si>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</si>
  <si>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</si>
  <si>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</si>
  <si>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</si>
  <si>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</si>
  <si>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</si>
  <si>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</si>
  <si>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</si>
  <si>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</si>
  <si>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</si>
  <si>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</si>
  <si>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</si>
  <si>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</si>
  <si>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</si>
  <si>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</si>
  <si>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</si>
  <si>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</si>
  <si>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</si>
  <si>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</si>
  <si>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</si>
  <si>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</si>
  <si>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</si>
  <si>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</si>
  <si>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</si>
  <si>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</si>
  <si>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</si>
  <si>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</si>
  <si>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</si>
  <si>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</si>
  <si>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</si>
  <si>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</si>
  <si>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</si>
  <si>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</si>
  <si>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</si>
  <si>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</si>
  <si>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</si>
  <si>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</si>
  <si>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</si>
  <si>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</si>
  <si>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</si>
  <si>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</si>
  <si>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</si>
  <si>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</si>
  <si>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</si>
  <si>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</si>
  <si>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</si>
  <si>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</si>
  <si>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</si>
  <si>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</si>
  <si>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</si>
  <si>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</si>
  <si>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</si>
  <si>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</si>
  <si>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</si>
  <si>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</si>
  <si>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</si>
  <si>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</si>
  <si>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</si>
  <si>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</si>
  <si>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</si>
  <si>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</si>
  <si>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</si>
  <si>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</si>
  <si>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</si>
  <si>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</si>
  <si>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</si>
  <si>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</si>
  <si>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</si>
  <si>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</si>
  <si>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</si>
  <si>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</si>
  <si>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</si>
  <si>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</si>
  <si>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</si>
  <si>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</si>
  <si>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</si>
  <si>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</si>
  <si>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</si>
  <si>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</si>
  <si>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</si>
  <si>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</si>
  <si>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</si>
  <si>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</si>
  <si>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</si>
  <si>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</si>
  <si>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</si>
  <si>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</si>
  <si>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</si>
  <si>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</si>
  <si>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</si>
  <si>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</si>
  <si>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</si>
  <si>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</si>
  <si>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</si>
  <si>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</si>
  <si>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</si>
  <si>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</si>
  <si>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</si>
  <si>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</si>
  <si>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</si>
  <si>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</si>
  <si>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</si>
  <si>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</si>
  <si>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</si>
  <si>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</si>
  <si>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</si>
  <si>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</si>
  <si>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</si>
  <si>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</si>
  <si>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</si>
  <si>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</si>
  <si>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</si>
  <si>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</si>
  <si>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</si>
  <si>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</si>
  <si>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</si>
  <si>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</si>
  <si>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</si>
  <si>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</si>
  <si>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</si>
  <si>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</si>
  <si>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</si>
  <si>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</si>
  <si>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</si>
  <si>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</si>
  <si>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</si>
  <si>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</si>
  <si>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</si>
  <si>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</si>
  <si>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</si>
  <si>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</si>
  <si>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</si>
  <si>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</si>
  <si>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</si>
  <si>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</si>
  <si>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</si>
  <si>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</si>
  <si>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</si>
  <si>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</si>
  <si>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</si>
  <si>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</si>
  <si>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</si>
  <si>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</si>
  <si>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</si>
  <si>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</si>
  <si>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</si>
  <si>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</si>
  <si>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</si>
  <si>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</si>
  <si>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</si>
  <si>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</si>
  <si>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</si>
  <si>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</si>
  <si>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</si>
  <si>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</si>
  <si>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</si>
  <si>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</si>
  <si>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</si>
  <si>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</si>
  <si>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</si>
  <si>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</si>
  <si>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</si>
  <si>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</si>
  <si>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</si>
  <si>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</si>
  <si>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</si>
  <si>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</si>
  <si>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</si>
  <si>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</si>
  <si>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</si>
  <si>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</si>
  <si>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</si>
  <si>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</si>
  <si>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</si>
  <si>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</si>
  <si>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</si>
  <si>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</si>
  <si>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</si>
  <si>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</si>
  <si>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</si>
  <si>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</si>
  <si>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</si>
  <si>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</si>
  <si>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</si>
  <si>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</si>
  <si>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</si>
  <si>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</si>
  <si>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</si>
  <si>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</si>
  <si>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</si>
  <si>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</si>
  <si>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</si>
  <si>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</si>
  <si>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</si>
  <si>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</si>
  <si>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</si>
  <si>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</si>
  <si>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</si>
  <si>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</si>
  <si>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</si>
  <si>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</si>
  <si>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</si>
  <si>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</si>
  <si>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</si>
  <si>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</si>
  <si>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</si>
  <si>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</si>
  <si>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</si>
  <si>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</si>
  <si>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</si>
  <si>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</si>
  <si>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</si>
  <si>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</si>
  <si>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</si>
  <si>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</si>
  <si>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</si>
  <si>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</si>
  <si>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</si>
  <si>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</si>
  <si>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</si>
  <si>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</si>
  <si>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</si>
  <si>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</si>
  <si>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</si>
  <si>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</si>
  <si>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</si>
  <si>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</si>
  <si>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</si>
  <si>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</si>
  <si>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</si>
  <si>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</si>
  <si>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</si>
  <si>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</si>
  <si>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预备费</t>
  </si>
  <si>
    <t xml:space="preserve">  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</si>
  <si>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</si>
  <si>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</si>
  <si>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</si>
  <si>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</si>
  <si>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</si>
  <si>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</si>
  <si>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地方政府一般债务发行费用支出</t>
  </si>
  <si>
    <t xml:space="preserve">  其他支出</t>
  </si>
  <si>
    <t xml:space="preserve">    年初预留</t>
  </si>
  <si>
    <t>2019年一般公共预算预算经济分类支出明细表</t>
  </si>
  <si>
    <t>一般公共预算</t>
  </si>
  <si>
    <t>501</t>
  </si>
  <si>
    <t>机关工资福利支出</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</si>
  <si>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</si>
  <si>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</si>
  <si>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</si>
  <si>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</si>
  <si>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</si>
  <si>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</si>
  <si>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</si>
  <si>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</si>
  <si>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</si>
  <si>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机关商品和服务支出</t>
  </si>
  <si>
    <t xml:space="preserve">  50201</t>
  </si>
  <si>
    <t xml:space="preserve">  办公经费</t>
  </si>
  <si>
    <t xml:space="preserve">  50202</t>
  </si>
  <si>
    <t xml:space="preserve">  会议费</t>
  </si>
  <si>
    <t xml:space="preserve">  50203</t>
  </si>
  <si>
    <t xml:space="preserve">  培训费</t>
  </si>
  <si>
    <t xml:space="preserve">  50204</t>
  </si>
  <si>
    <t xml:space="preserve">  专用材料购置费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</si>
  <si>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</si>
  <si>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</si>
  <si>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</si>
  <si>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</si>
  <si>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</si>
  <si>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</si>
  <si>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</si>
  <si>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</si>
  <si>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</si>
  <si>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</si>
  <si>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503</t>
  </si>
  <si>
    <t>机关资本性支出（一）</t>
  </si>
  <si>
    <t xml:space="preserve">  50301</t>
  </si>
  <si>
    <t xml:space="preserve">  房屋建筑物购建</t>
  </si>
  <si>
    <t xml:space="preserve">  50302</t>
  </si>
  <si>
    <t xml:space="preserve">  基础设施建设</t>
  </si>
  <si>
    <t xml:space="preserve">  50303</t>
  </si>
  <si>
    <t xml:space="preserve">  公务用车购置</t>
  </si>
  <si>
    <t xml:space="preserve">  50304</t>
  </si>
  <si>
    <t xml:space="preserve">  设备购置</t>
  </si>
  <si>
    <t xml:space="preserve">  50305</t>
  </si>
  <si>
    <t xml:space="preserve">  土地征迁补偿和安置支出</t>
  </si>
  <si>
    <t xml:space="preserve">  50306</t>
  </si>
  <si>
    <t xml:space="preserve">  50307</t>
  </si>
  <si>
    <t xml:space="preserve">  大型修缮</t>
  </si>
  <si>
    <t xml:space="preserve">  50399</t>
  </si>
  <si>
    <t xml:space="preserve">  其他资本性支出</t>
  </si>
  <si>
    <t>504</t>
  </si>
  <si>
    <t>机关资本性支出（二）</t>
  </si>
  <si>
    <t xml:space="preserve">  50401</t>
  </si>
  <si>
    <t xml:space="preserve">  50402</t>
  </si>
  <si>
    <t xml:space="preserve">  50403</t>
  </si>
  <si>
    <t xml:space="preserve">  50404</t>
  </si>
  <si>
    <t xml:space="preserve">  50499</t>
  </si>
  <si>
    <t>505</t>
  </si>
  <si>
    <t>对事业单位经常性补助</t>
  </si>
  <si>
    <t xml:space="preserve">  50501</t>
  </si>
  <si>
    <t xml:space="preserve">  工资福利支出</t>
  </si>
  <si>
    <t xml:space="preserve">  50502</t>
  </si>
  <si>
    <t xml:space="preserve">  商品和服务支出</t>
  </si>
  <si>
    <t xml:space="preserve">  50599</t>
  </si>
  <si>
    <t xml:space="preserve">  其他对事业单位补助</t>
  </si>
  <si>
    <t>506</t>
  </si>
  <si>
    <t>对事业单位资本性补助</t>
  </si>
  <si>
    <t xml:space="preserve">  50601</t>
  </si>
  <si>
    <t xml:space="preserve">  资本性支出（一）</t>
  </si>
  <si>
    <t xml:space="preserve">  50602</t>
  </si>
  <si>
    <t xml:space="preserve">  资本性支出（二）</t>
  </si>
  <si>
    <t>507</t>
  </si>
  <si>
    <t>对企业补助</t>
  </si>
  <si>
    <t xml:space="preserve">  50799</t>
  </si>
  <si>
    <t xml:space="preserve">  其他对企业补助</t>
  </si>
  <si>
    <t>508</t>
  </si>
  <si>
    <t>对企业资本性支出</t>
  </si>
  <si>
    <t xml:space="preserve">  50802</t>
  </si>
  <si>
    <t xml:space="preserve">  对企业资本性支出（一）</t>
  </si>
  <si>
    <t>509</t>
  </si>
  <si>
    <t>对个人和家庭的补助</t>
  </si>
  <si>
    <t xml:space="preserve">  50901</t>
  </si>
  <si>
    <t xml:space="preserve">  社会福利和救助</t>
  </si>
  <si>
    <t xml:space="preserve">  50902</t>
  </si>
  <si>
    <t xml:space="preserve">  助学金</t>
  </si>
  <si>
    <t xml:space="preserve">  50903</t>
  </si>
  <si>
    <t xml:space="preserve">  个人农业生产补贴</t>
  </si>
  <si>
    <t xml:space="preserve">  50905</t>
  </si>
  <si>
    <t xml:space="preserve">  离退休费</t>
  </si>
  <si>
    <t xml:space="preserve">  50999</t>
  </si>
  <si>
    <t xml:space="preserve">  其他对个人和家庭补助</t>
  </si>
  <si>
    <t>510</t>
  </si>
  <si>
    <t>对社会保障基金补助</t>
  </si>
  <si>
    <t xml:space="preserve">  51002</t>
  </si>
  <si>
    <t xml:space="preserve">  对社会保险基金补助</t>
  </si>
  <si>
    <t>511</t>
  </si>
  <si>
    <t>债务利息及费用支出</t>
  </si>
  <si>
    <t xml:space="preserve">  51101</t>
  </si>
  <si>
    <t xml:space="preserve">  国内债务付息</t>
  </si>
  <si>
    <t>514</t>
  </si>
  <si>
    <t>预备费及预留</t>
  </si>
  <si>
    <t xml:space="preserve">  51401</t>
  </si>
  <si>
    <t xml:space="preserve">  51402</t>
  </si>
  <si>
    <t xml:space="preserve">  预留</t>
  </si>
  <si>
    <t>2019年一般公共预算本级收入表</t>
  </si>
  <si>
    <t>2019年上级返还和转移支付预算表</t>
  </si>
  <si>
    <t>地区：石龙区</t>
  </si>
  <si>
    <t>一、返还性收入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</si>
  <si>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</si>
  <si>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</si>
  <si>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</si>
  <si>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</si>
  <si>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</si>
  <si>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</si>
  <si>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二、一般性转移支付收入</t>
  </si>
  <si>
    <t xml:space="preserve">      均衡性转移支付收入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</si>
  <si>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</si>
  <si>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</si>
  <si>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</si>
  <si>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</si>
  <si>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</si>
  <si>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</si>
  <si>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</si>
  <si>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</si>
  <si>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</si>
  <si>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重点生态功能区转移支付收入</t>
  </si>
  <si>
    <t xml:space="preserve">      固定数额补助收入</t>
  </si>
  <si>
    <t xml:space="preserve">      贫困地区转移支付收入</t>
  </si>
  <si>
    <t xml:space="preserve">      一般公共服务共同财政事权转移支付收入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</si>
  <si>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</si>
  <si>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</si>
  <si>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</si>
  <si>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</si>
  <si>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</si>
  <si>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</si>
  <si>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</si>
  <si>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</si>
  <si>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</si>
  <si>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</si>
  <si>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</si>
  <si>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</si>
  <si>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</si>
  <si>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</si>
  <si>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</si>
  <si>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</si>
  <si>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</si>
  <si>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</si>
  <si>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三、专项转移支付</t>
  </si>
  <si>
    <t xml:space="preserve">      一般公共服务</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</si>
  <si>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</si>
  <si>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</si>
  <si>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</si>
  <si>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</si>
  <si>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</si>
  <si>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</si>
  <si>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</si>
  <si>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</si>
  <si>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</si>
  <si>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</si>
  <si>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</si>
  <si>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</si>
  <si>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</si>
  <si>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</si>
  <si>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</si>
  <si>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</si>
  <si>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</si>
  <si>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备注：部分项目总数与分项加和数略有差异，主要是四舍五入因素所致。</t>
  </si>
  <si>
    <t>2018年政府一般债务限额余额情况表</t>
  </si>
  <si>
    <t>项   目</t>
  </si>
  <si>
    <t>限额数</t>
  </si>
  <si>
    <t>余额数</t>
  </si>
  <si>
    <t xml:space="preserve">    2018年末政府一般债务</t>
  </si>
  <si>
    <t>2019年一般公共预算“三公”经费支出情况表</t>
  </si>
  <si>
    <t>单位名称:石龙区</t>
  </si>
  <si>
    <t xml:space="preserve">单位：万元      </t>
  </si>
  <si>
    <t>项      目</t>
  </si>
  <si>
    <t>2018年“三公”经费预算数</t>
  </si>
  <si>
    <t>2019年“三公”经费预算数</t>
  </si>
  <si>
    <t>较上年预算增减%</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</si>
  <si>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</si>
  <si>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</si>
  <si>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</si>
  <si>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</si>
  <si>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</si>
  <si>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</si>
  <si>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</si>
  <si>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平顶山市石龙区2019年政府性基金预算收支预算安排情况总表</t>
  </si>
  <si>
    <t>收   入</t>
  </si>
  <si>
    <t>支   出</t>
  </si>
  <si>
    <t>政府性基金收入合计</t>
  </si>
  <si>
    <t>政府性基金支出合计</t>
  </si>
  <si>
    <t>国有土地收益基金收入</t>
  </si>
  <si>
    <t>农业土地开发资金收入</t>
  </si>
  <si>
    <t>城乡社区事务支出</t>
  </si>
  <si>
    <t>国有土地使用权出让金收入</t>
  </si>
  <si>
    <t>备注：1.政府性基金收入增幅加大的原因是龙合苑、龙康苑ABC、博学苑ABC四棚改项目六个地块将于2019年度出让。
      2.政府性基金为列收列支项目，支出随收入增长，主要安排的项目为拆迁补偿、棚户区改造、S520建设、独立工矿区等基础设施建设和债券利息。</t>
  </si>
  <si>
    <t>平顶山市石龙区2019年政府性基金收入预算情况表</t>
  </si>
  <si>
    <t>上年预算</t>
  </si>
  <si>
    <t>平顶山市石龙区2019年政府性基金支出预算情况表</t>
  </si>
  <si>
    <t>平顶山市石龙区2019年本级政府性基金收入预算情况表</t>
  </si>
  <si>
    <t>平顶山市石龙区2019年本级政府性基金支出预算情况表</t>
  </si>
  <si>
    <t>平顶山市石龙区2019年政府性基金预算支出明细表</t>
  </si>
  <si>
    <t>政府性基金预算支出合计</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</si>
  <si>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</si>
  <si>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</si>
  <si>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</si>
  <si>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</si>
  <si>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</si>
  <si>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</si>
  <si>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</si>
  <si>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</si>
  <si>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</si>
  <si>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</si>
  <si>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</si>
  <si>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</si>
  <si>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</si>
  <si>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</si>
  <si>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</si>
  <si>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</si>
  <si>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</si>
  <si>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</si>
  <si>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</si>
  <si>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</si>
  <si>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</si>
  <si>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</si>
  <si>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</si>
  <si>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</si>
  <si>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</si>
  <si>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</si>
  <si>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</si>
  <si>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</si>
  <si>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</si>
  <si>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</si>
  <si>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</si>
  <si>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</si>
  <si>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</si>
  <si>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</si>
  <si>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</si>
  <si>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</si>
  <si>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</si>
  <si>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</si>
  <si>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</si>
  <si>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</si>
  <si>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</si>
  <si>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其他政府性基金及对应专项债务收入安排的支出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</si>
  <si>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</si>
  <si>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</si>
  <si>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</si>
  <si>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</si>
  <si>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</si>
  <si>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</si>
  <si>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</si>
  <si>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</si>
  <si>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</si>
  <si>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</si>
  <si>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</si>
  <si>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</si>
  <si>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</si>
  <si>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</si>
  <si>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</si>
  <si>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</si>
  <si>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</si>
  <si>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</si>
  <si>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</si>
  <si>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</si>
  <si>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</si>
  <si>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</si>
  <si>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</si>
  <si>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</si>
  <si>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</si>
  <si>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</si>
  <si>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</si>
  <si>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</si>
  <si>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</si>
  <si>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2019年政府性基金预算经济分类支出明细表</t>
  </si>
  <si>
    <t>政府性基金预算</t>
  </si>
  <si>
    <t>2019年市对区政府性基金转移支付预算表</t>
  </si>
  <si>
    <t>上级对我区转移支付</t>
  </si>
  <si>
    <t>石龙区</t>
  </si>
  <si>
    <t>一、文化旅游体育与传媒支出</t>
  </si>
  <si>
    <t>二、社会保障和就业支出</t>
  </si>
  <si>
    <t>三、节能环保支出</t>
  </si>
  <si>
    <t>四、城乡社区支出</t>
  </si>
  <si>
    <t>五、农林水支出</t>
  </si>
  <si>
    <t>六、交通运输支出</t>
  </si>
  <si>
    <t>七、资源勘探信息等支出</t>
  </si>
  <si>
    <t>八、其他支出</t>
  </si>
  <si>
    <t>2018年政府专项债务限额余额情况表</t>
  </si>
  <si>
    <t xml:space="preserve">    2018年末政府专项债务</t>
  </si>
  <si>
    <t>2019年石龙区国有资本经营收支预算总表</t>
  </si>
  <si>
    <t>项  目</t>
  </si>
  <si>
    <t>收入预算数</t>
  </si>
  <si>
    <t>支出预算数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</si>
  <si>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</si>
  <si>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</si>
  <si>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</si>
  <si>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</si>
  <si>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</si>
  <si>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</si>
  <si>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</si>
  <si>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</si>
  <si>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本年收入合计</t>
  </si>
  <si>
    <t>本年支出合计</t>
  </si>
  <si>
    <t>上级专项转移支付收入</t>
  </si>
  <si>
    <t>调出资金</t>
  </si>
  <si>
    <t>上年结转收入</t>
  </si>
  <si>
    <t>收入总计</t>
  </si>
  <si>
    <t>支出总计</t>
  </si>
  <si>
    <t>2019年石龙区国有资本经营预算收入表</t>
  </si>
  <si>
    <t>2019年石龙区国有资本经营预算支出表</t>
  </si>
  <si>
    <t>2019年石龙区本级国有资本经营预算支出表</t>
  </si>
  <si>
    <t>2019年市对区国有资本经营预算转移支付预算表(分地区)</t>
  </si>
  <si>
    <t>市对区转移支付</t>
  </si>
  <si>
    <t>合     计</t>
  </si>
  <si>
    <t>2019年市对区国有资本经营预算转移支付预算表(分项目)</t>
  </si>
  <si>
    <t>一、解决历史遗留问题及改革成本</t>
  </si>
  <si>
    <t>二、国有企业资本金注入</t>
  </si>
  <si>
    <t>三、其他国有资本经营预算支出</t>
  </si>
  <si>
    <t>平顶山市石龙区2019年社会保险基金收支预算安排情况表</t>
  </si>
  <si>
    <t>城乡居民基本医疗保险基金</t>
  </si>
  <si>
    <t>平顶山市石龙区2019年社会保险基金收入预算情况表</t>
  </si>
  <si>
    <t>社会保险基金收入</t>
  </si>
  <si>
    <t>平顶山市石龙区2019年社会保险基金支出预算表</t>
  </si>
  <si>
    <t>社会保险基金支出</t>
  </si>
  <si>
    <t>2019年区本级社会保险基金结余预算表</t>
  </si>
  <si>
    <t>项目</t>
  </si>
  <si>
    <t>本年收支结余</t>
  </si>
  <si>
    <t>年末滚存结余</t>
  </si>
  <si>
    <t>城乡居民医疗保险基金</t>
  </si>
  <si>
    <t>城乡居民养老保险基金</t>
  </si>
  <si>
    <t>附表：29</t>
  </si>
  <si>
    <t>2019年区级基本建设支出预算表</t>
  </si>
  <si>
    <t>2019年预算数</t>
  </si>
  <si>
    <t>一、一般公共服务支出</t>
  </si>
  <si>
    <t>二、公共安全支出</t>
  </si>
  <si>
    <t>三、教育支出</t>
  </si>
  <si>
    <t>四、科学技术支出</t>
  </si>
  <si>
    <t>五、文化体育与传媒支出</t>
  </si>
  <si>
    <t>六、社会保障和就业支出</t>
  </si>
  <si>
    <t>七、卫生健康支出</t>
  </si>
  <si>
    <t>八、农林水支出</t>
  </si>
  <si>
    <t>九、交通运输支出</t>
  </si>
  <si>
    <t>十、城乡社区支出</t>
  </si>
  <si>
    <t>十一、其他支出</t>
  </si>
  <si>
    <t>区级基本建设支出合计</t>
  </si>
</sst>
</file>

<file path=xl/styles.xml><?xml version="1.0" encoding="utf-8"?>
<styleSheet xmlns="http://schemas.openxmlformats.org/spreadsheetml/2006/main">
  <numFmts count="29">
    <numFmt numFmtId="176" formatCode="\¥#,##0;\¥\-#,##0"/>
    <numFmt numFmtId="177" formatCode="\$#,##0.00;\(\$#,##0.00\)"/>
    <numFmt numFmtId="178" formatCode="#."/>
    <numFmt numFmtId="43" formatCode="_ * #,##0.00_ ;_ * \-#,##0.00_ ;_ * &quot;-&quot;??_ ;_ @_ "/>
    <numFmt numFmtId="179" formatCode="#,##0_);[Red]\(#,##0\)"/>
    <numFmt numFmtId="42" formatCode="_ &quot;￥&quot;* #,##0_ ;_ &quot;￥&quot;* \-#,##0_ ;_ &quot;￥&quot;* &quot;-&quot;_ ;_ @_ "/>
    <numFmt numFmtId="41" formatCode="_ * #,##0_ ;_ * \-#,##0_ ;_ * &quot;-&quot;_ ;_ @_ "/>
    <numFmt numFmtId="180" formatCode="#,##0;\-#,##0;&quot;-&quot;"/>
    <numFmt numFmtId="181" formatCode="_-&quot;$&quot;* #,##0_-;\-&quot;$&quot;* #,##0_-;_-&quot;$&quot;* &quot;-&quot;_-;_-@_-"/>
    <numFmt numFmtId="182" formatCode="\$#.00"/>
    <numFmt numFmtId="183" formatCode="_-* #,##0.00&quot;$&quot;_-;\-* #,##0.00&quot;$&quot;_-;_-* &quot;-&quot;??&quot;$&quot;_-;_-@_-"/>
    <numFmt numFmtId="184" formatCode="%#.00"/>
    <numFmt numFmtId="185" formatCode="_-* #,##0_$_-;\-* #,##0_$_-;_-* &quot;-&quot;_$_-;_-@_-"/>
    <numFmt numFmtId="186" formatCode="yyyy&quot;年&quot;m&quot;月&quot;d&quot;日&quot;;@"/>
    <numFmt numFmtId="187" formatCode="#,##0;\(#,##0\)"/>
    <numFmt numFmtId="188" formatCode="0;_琀"/>
    <numFmt numFmtId="189" formatCode="\$#,##0;\(\$#,##0\)"/>
    <numFmt numFmtId="190" formatCode="_-* #,##0&quot;$&quot;_-;\-* #,##0&quot;$&quot;_-;_-* &quot;-&quot;&quot;$&quot;_-;_-@_-"/>
    <numFmt numFmtId="191" formatCode="0.0%"/>
    <numFmt numFmtId="192" formatCode="0.0"/>
    <numFmt numFmtId="193" formatCode="_-* #,##0.00_$_-;\-* #,##0.00_$_-;_-* &quot;-&quot;??_$_-;_-@_-"/>
    <numFmt numFmtId="194" formatCode="0_ "/>
    <numFmt numFmtId="195" formatCode="#,##0_ "/>
    <numFmt numFmtId="196" formatCode="0.0_);[Red]\(0.0\)"/>
    <numFmt numFmtId="197" formatCode="#,##0.0_ "/>
    <numFmt numFmtId="198" formatCode="0.0_ "/>
    <numFmt numFmtId="199" formatCode="0.0_ ;[Red]\-0.0\ "/>
    <numFmt numFmtId="200" formatCode="0.00_ "/>
    <numFmt numFmtId="201" formatCode="#,##0.00_);[Red]\(#,##0.00\)"/>
  </numFmts>
  <fonts count="92">
    <font>
      <sz val="12"/>
      <name val="宋体"/>
      <charset val="134"/>
    </font>
    <font>
      <b/>
      <sz val="18"/>
      <name val="宋体"/>
      <charset val="134"/>
    </font>
    <font>
      <b/>
      <sz val="20"/>
      <name val="方正大标宋简体"/>
      <charset val="134"/>
    </font>
    <font>
      <sz val="10.5"/>
      <name val="宋体"/>
      <charset val="134"/>
    </font>
    <font>
      <b/>
      <sz val="20"/>
      <color indexed="8"/>
      <name val="宋体"/>
      <charset val="134"/>
    </font>
    <font>
      <sz val="12"/>
      <color indexed="8"/>
      <name val="宋体"/>
      <charset val="134"/>
    </font>
    <font>
      <sz val="12"/>
      <color indexed="8"/>
      <name val="Arial Narrow"/>
      <charset val="134"/>
    </font>
    <font>
      <sz val="10"/>
      <color indexed="8"/>
      <name val="宋体"/>
      <charset val="134"/>
    </font>
    <font>
      <b/>
      <sz val="10"/>
      <color indexed="8"/>
      <name val="宋体"/>
      <charset val="134"/>
    </font>
    <font>
      <sz val="10"/>
      <name val="宋体"/>
      <charset val="134"/>
    </font>
    <font>
      <b/>
      <sz val="12"/>
      <name val="宋体"/>
      <charset val="134"/>
    </font>
    <font>
      <b/>
      <sz val="16"/>
      <name val="宋体"/>
      <charset val="134"/>
    </font>
    <font>
      <sz val="11"/>
      <color indexed="8"/>
      <name val="宋体"/>
      <charset val="134"/>
    </font>
    <font>
      <b/>
      <sz val="20"/>
      <name val="宋体"/>
      <charset val="134"/>
    </font>
    <font>
      <b/>
      <sz val="18"/>
      <name val="方正大标宋简体"/>
      <charset val="134"/>
    </font>
    <font>
      <b/>
      <sz val="10"/>
      <name val="宋体"/>
      <charset val="134"/>
    </font>
    <font>
      <b/>
      <sz val="9"/>
      <name val="宋体"/>
      <charset val="134"/>
    </font>
    <font>
      <sz val="11"/>
      <name val="宋体"/>
      <charset val="134"/>
    </font>
    <font>
      <b/>
      <sz val="11"/>
      <name val="宋体"/>
      <charset val="134"/>
    </font>
    <font>
      <sz val="9"/>
      <name val="宋体"/>
      <charset val="134"/>
    </font>
    <font>
      <sz val="18"/>
      <name val="方正大标宋简体"/>
      <charset val="134"/>
    </font>
    <font>
      <sz val="1"/>
      <color indexed="18"/>
      <name val="Courier"/>
      <charset val="134"/>
    </font>
    <font>
      <sz val="11"/>
      <color indexed="20"/>
      <name val="宋体"/>
      <charset val="134"/>
    </font>
    <font>
      <sz val="11"/>
      <color indexed="9"/>
      <name val="宋体"/>
      <charset val="134"/>
    </font>
    <font>
      <sz val="1"/>
      <color indexed="16"/>
      <name val="Courier"/>
      <charset val="134"/>
    </font>
    <font>
      <sz val="11"/>
      <color indexed="17"/>
      <name val="宋体"/>
      <charset val="134"/>
    </font>
    <font>
      <sz val="1"/>
      <color indexed="8"/>
      <name val="Courier"/>
      <charset val="134"/>
    </font>
    <font>
      <b/>
      <sz val="13"/>
      <color indexed="56"/>
      <name val="宋体"/>
      <charset val="134"/>
    </font>
    <font>
      <b/>
      <sz val="11"/>
      <color indexed="53"/>
      <name val="宋体"/>
      <charset val="134"/>
    </font>
    <font>
      <sz val="11"/>
      <color indexed="20"/>
      <name val="微软雅黑"/>
      <charset val="134"/>
    </font>
    <font>
      <i/>
      <sz val="11"/>
      <color indexed="23"/>
      <name val="宋体"/>
      <charset val="134"/>
    </font>
    <font>
      <sz val="12"/>
      <color indexed="17"/>
      <name val="宋体"/>
      <charset val="134"/>
    </font>
    <font>
      <sz val="11"/>
      <color indexed="62"/>
      <name val="宋体"/>
      <charset val="134"/>
    </font>
    <font>
      <sz val="8"/>
      <name val="Arial"/>
      <charset val="134"/>
    </font>
    <font>
      <sz val="12"/>
      <color indexed="20"/>
      <name val="宋体"/>
      <charset val="134"/>
    </font>
    <font>
      <sz val="11"/>
      <color indexed="42"/>
      <name val="宋体"/>
      <charset val="134"/>
    </font>
    <font>
      <b/>
      <sz val="11"/>
      <color indexed="9"/>
      <name val="宋体"/>
      <charset val="134"/>
    </font>
    <font>
      <b/>
      <sz val="11"/>
      <color indexed="63"/>
      <name val="宋体"/>
      <charset val="134"/>
    </font>
    <font>
      <sz val="12"/>
      <color indexed="20"/>
      <name val="楷体_GB2312"/>
      <charset val="134"/>
    </font>
    <font>
      <b/>
      <sz val="18"/>
      <color indexed="62"/>
      <name val="宋体"/>
      <charset val="134"/>
    </font>
    <font>
      <b/>
      <sz val="12"/>
      <color indexed="8"/>
      <name val="宋体"/>
      <charset val="134"/>
    </font>
    <font>
      <sz val="12"/>
      <color indexed="16"/>
      <name val="宋体"/>
      <charset val="134"/>
    </font>
    <font>
      <b/>
      <sz val="11"/>
      <color indexed="42"/>
      <name val="宋体"/>
      <charset val="134"/>
    </font>
    <font>
      <sz val="10.5"/>
      <color indexed="20"/>
      <name val="宋体"/>
      <charset val="134"/>
    </font>
    <font>
      <b/>
      <sz val="11"/>
      <color indexed="56"/>
      <name val="宋体"/>
      <charset val="134"/>
    </font>
    <font>
      <sz val="11"/>
      <color indexed="16"/>
      <name val="宋体"/>
      <charset val="134"/>
    </font>
    <font>
      <sz val="12"/>
      <name val="Arial"/>
      <charset val="134"/>
    </font>
    <font>
      <u/>
      <sz val="11"/>
      <color indexed="12"/>
      <name val="宋体"/>
      <charset val="0"/>
    </font>
    <font>
      <sz val="11"/>
      <color indexed="52"/>
      <name val="宋体"/>
      <charset val="134"/>
    </font>
    <font>
      <sz val="1"/>
      <color indexed="0"/>
      <name val="Courier"/>
      <charset val="134"/>
    </font>
    <font>
      <u/>
      <sz val="11"/>
      <color indexed="20"/>
      <name val="宋体"/>
      <charset val="0"/>
    </font>
    <font>
      <sz val="11"/>
      <color indexed="60"/>
      <name val="宋体"/>
      <charset val="134"/>
    </font>
    <font>
      <sz val="12"/>
      <name val="바탕체"/>
      <charset val="134"/>
    </font>
    <font>
      <b/>
      <sz val="11"/>
      <color indexed="8"/>
      <name val="宋体"/>
      <charset val="134"/>
    </font>
    <font>
      <b/>
      <sz val="11"/>
      <color indexed="54"/>
      <name val="宋体"/>
      <charset val="134"/>
    </font>
    <font>
      <sz val="11"/>
      <color indexed="17"/>
      <name val="微软雅黑"/>
      <charset val="134"/>
    </font>
    <font>
      <sz val="11"/>
      <color indexed="10"/>
      <name val="宋体"/>
      <charset val="134"/>
    </font>
    <font>
      <b/>
      <sz val="18"/>
      <color indexed="54"/>
      <name val="宋体"/>
      <charset val="134"/>
    </font>
    <font>
      <b/>
      <sz val="15"/>
      <color indexed="56"/>
      <name val="宋体"/>
      <charset val="134"/>
    </font>
    <font>
      <sz val="10"/>
      <name val="Tahoma"/>
      <charset val="134"/>
    </font>
    <font>
      <sz val="12"/>
      <color indexed="9"/>
      <name val="宋体"/>
      <charset val="134"/>
    </font>
    <font>
      <b/>
      <sz val="15"/>
      <color indexed="54"/>
      <name val="宋体"/>
      <charset val="134"/>
    </font>
    <font>
      <sz val="10"/>
      <name val="Arial"/>
      <charset val="134"/>
    </font>
    <font>
      <b/>
      <sz val="13"/>
      <color indexed="54"/>
      <name val="宋体"/>
      <charset val="134"/>
    </font>
    <font>
      <sz val="12"/>
      <name val="Times New Roman"/>
      <charset val="134"/>
    </font>
    <font>
      <b/>
      <sz val="12"/>
      <name val="Arial"/>
      <charset val="134"/>
    </font>
    <font>
      <b/>
      <sz val="11"/>
      <color indexed="52"/>
      <name val="宋体"/>
      <charset val="134"/>
    </font>
    <font>
      <b/>
      <sz val="18"/>
      <color indexed="56"/>
      <name val="宋体"/>
      <charset val="134"/>
    </font>
    <font>
      <sz val="11"/>
      <color indexed="53"/>
      <name val="宋体"/>
      <charset val="134"/>
    </font>
    <font>
      <b/>
      <sz val="11"/>
      <color indexed="62"/>
      <name val="宋体"/>
      <charset val="134"/>
    </font>
    <font>
      <sz val="11"/>
      <color indexed="19"/>
      <name val="宋体"/>
      <charset val="134"/>
    </font>
    <font>
      <sz val="10.5"/>
      <color indexed="17"/>
      <name val="宋体"/>
      <charset val="134"/>
    </font>
    <font>
      <u/>
      <sz val="12"/>
      <color indexed="36"/>
      <name val="宋体"/>
      <charset val="134"/>
    </font>
    <font>
      <b/>
      <sz val="15"/>
      <color indexed="62"/>
      <name val="宋体"/>
      <charset val="134"/>
    </font>
    <font>
      <sz val="10"/>
      <name val="Helv"/>
      <charset val="134"/>
    </font>
    <font>
      <sz val="12"/>
      <color indexed="17"/>
      <name val="楷体_GB2312"/>
      <charset val="134"/>
    </font>
    <font>
      <sz val="10"/>
      <color indexed="8"/>
      <name val="Arial"/>
      <charset val="134"/>
    </font>
    <font>
      <sz val="9"/>
      <color indexed="20"/>
      <name val="微软雅黑"/>
      <charset val="134"/>
    </font>
    <font>
      <sz val="11"/>
      <color indexed="8"/>
      <name val="Calibri"/>
      <charset val="134"/>
    </font>
    <font>
      <sz val="9"/>
      <color indexed="17"/>
      <name val="微软雅黑"/>
      <charset val="134"/>
    </font>
    <font>
      <sz val="8"/>
      <name val="Times New Roman"/>
      <charset val="134"/>
    </font>
    <font>
      <b/>
      <sz val="18"/>
      <name val="Arial"/>
      <charset val="134"/>
    </font>
    <font>
      <b/>
      <sz val="13"/>
      <color indexed="62"/>
      <name val="宋体"/>
      <charset val="134"/>
    </font>
    <font>
      <sz val="7"/>
      <name val="Small Fonts"/>
      <charset val="134"/>
    </font>
    <font>
      <sz val="10"/>
      <name val="Times New Roman"/>
      <charset val="134"/>
    </font>
    <font>
      <u/>
      <sz val="12"/>
      <color indexed="12"/>
      <name val="宋体"/>
      <charset val="134"/>
    </font>
    <font>
      <b/>
      <i/>
      <sz val="16"/>
      <name val="Helv"/>
      <charset val="134"/>
    </font>
    <font>
      <sz val="12"/>
      <name val="Helv"/>
      <charset val="134"/>
    </font>
    <font>
      <b/>
      <sz val="10"/>
      <name val="Tahoma"/>
      <charset val="134"/>
    </font>
    <font>
      <sz val="12"/>
      <name val="Courier"/>
      <charset val="134"/>
    </font>
    <font>
      <sz val="11"/>
      <color indexed="8"/>
      <name val="Tahoma"/>
      <charset val="134"/>
    </font>
    <font>
      <sz val="12"/>
      <name val="官帕眉"/>
      <charset val="134"/>
    </font>
  </fonts>
  <fills count="44">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52"/>
        <bgColor indexed="64"/>
      </patternFill>
    </fill>
    <fill>
      <patternFill patternType="solid">
        <fgColor indexed="36"/>
        <bgColor indexed="64"/>
      </patternFill>
    </fill>
    <fill>
      <patternFill patternType="solid">
        <fgColor indexed="27"/>
        <bgColor indexed="64"/>
      </patternFill>
    </fill>
    <fill>
      <patternFill patternType="solid">
        <fgColor indexed="42"/>
        <bgColor indexed="64"/>
      </patternFill>
    </fill>
    <fill>
      <patternFill patternType="solid">
        <fgColor indexed="10"/>
        <bgColor indexed="64"/>
      </patternFill>
    </fill>
    <fill>
      <patternFill patternType="solid">
        <fgColor indexed="46"/>
        <bgColor indexed="64"/>
      </patternFill>
    </fill>
    <fill>
      <patternFill patternType="solid">
        <fgColor indexed="29"/>
        <bgColor indexed="64"/>
      </patternFill>
    </fill>
    <fill>
      <patternFill patternType="solid">
        <fgColor indexed="30"/>
        <bgColor indexed="64"/>
      </patternFill>
    </fill>
    <fill>
      <patternFill patternType="solid">
        <fgColor indexed="47"/>
        <bgColor indexed="64"/>
      </patternFill>
    </fill>
    <fill>
      <patternFill patternType="solid">
        <fgColor indexed="11"/>
        <bgColor indexed="64"/>
      </patternFill>
    </fill>
    <fill>
      <patternFill patternType="solid">
        <fgColor indexed="44"/>
        <bgColor indexed="64"/>
      </patternFill>
    </fill>
    <fill>
      <patternFill patternType="solid">
        <fgColor indexed="55"/>
        <bgColor indexed="64"/>
      </patternFill>
    </fill>
    <fill>
      <patternFill patternType="solid">
        <fgColor indexed="54"/>
        <bgColor indexed="64"/>
      </patternFill>
    </fill>
    <fill>
      <patternFill patternType="solid">
        <fgColor indexed="51"/>
        <bgColor indexed="64"/>
      </patternFill>
    </fill>
    <fill>
      <patternFill patternType="lightUp">
        <fgColor indexed="9"/>
        <bgColor indexed="22"/>
      </patternFill>
    </fill>
    <fill>
      <patternFill patternType="solid">
        <fgColor indexed="26"/>
        <bgColor indexed="64"/>
      </patternFill>
    </fill>
    <fill>
      <patternFill patternType="solid">
        <fgColor indexed="49"/>
        <bgColor indexed="64"/>
      </patternFill>
    </fill>
    <fill>
      <patternFill patternType="solid">
        <fgColor indexed="22"/>
        <bgColor indexed="22"/>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42"/>
        <bgColor indexed="42"/>
      </patternFill>
    </fill>
    <fill>
      <patternFill patternType="solid">
        <fgColor indexed="62"/>
        <bgColor indexed="64"/>
      </patternFill>
    </fill>
    <fill>
      <patternFill patternType="solid">
        <fgColor indexed="45"/>
        <bgColor indexed="45"/>
      </patternFill>
    </fill>
    <fill>
      <patternFill patternType="solid">
        <fgColor indexed="57"/>
        <bgColor indexed="64"/>
      </patternFill>
    </fill>
    <fill>
      <patternFill patternType="lightUp">
        <fgColor indexed="9"/>
        <bgColor indexed="29"/>
      </patternFill>
    </fill>
    <fill>
      <patternFill patternType="solid">
        <fgColor indexed="55"/>
        <bgColor indexed="55"/>
      </patternFill>
    </fill>
    <fill>
      <patternFill patternType="solid">
        <fgColor indexed="49"/>
        <bgColor indexed="49"/>
      </patternFill>
    </fill>
    <fill>
      <patternFill patternType="solid">
        <fgColor indexed="52"/>
        <bgColor indexed="52"/>
      </patternFill>
    </fill>
    <fill>
      <patternFill patternType="solid">
        <fgColor indexed="53"/>
        <bgColor indexed="64"/>
      </patternFill>
    </fill>
    <fill>
      <patternFill patternType="solid">
        <fgColor indexed="48"/>
        <bgColor indexed="64"/>
      </patternFill>
    </fill>
    <fill>
      <patternFill patternType="solid">
        <fgColor indexed="24"/>
        <bgColor indexed="64"/>
      </patternFill>
    </fill>
    <fill>
      <patternFill patternType="solid">
        <fgColor indexed="31"/>
        <bgColor indexed="31"/>
      </patternFill>
    </fill>
    <fill>
      <patternFill patternType="solid">
        <fgColor indexed="25"/>
        <bgColor indexed="25"/>
      </patternFill>
    </fill>
    <fill>
      <patternFill patternType="solid">
        <fgColor indexed="54"/>
        <bgColor indexed="54"/>
      </patternFill>
    </fill>
    <fill>
      <patternFill patternType="solid">
        <fgColor indexed="47"/>
        <bgColor indexed="47"/>
      </patternFill>
    </fill>
    <fill>
      <patternFill patternType="solid">
        <fgColor indexed="44"/>
        <bgColor indexed="44"/>
      </patternFill>
    </fill>
    <fill>
      <patternFill patternType="solid">
        <fgColor indexed="26"/>
        <bgColor indexed="26"/>
      </patternFill>
    </fill>
    <fill>
      <patternFill patternType="lightUp">
        <fgColor indexed="9"/>
        <bgColor indexed="55"/>
      </patternFill>
    </fill>
    <fill>
      <patternFill patternType="solid">
        <fgColor indexed="27"/>
        <bgColor indexed="27"/>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48"/>
      </top>
      <bottom style="double">
        <color indexed="48"/>
      </bottom>
      <diagonal/>
    </border>
    <border>
      <left/>
      <right/>
      <top style="thin">
        <color indexed="62"/>
      </top>
      <bottom style="double">
        <color indexed="62"/>
      </bottom>
      <diagonal/>
    </border>
    <border>
      <left/>
      <right/>
      <top/>
      <bottom style="thick">
        <color indexed="62"/>
      </bottom>
      <diagonal/>
    </border>
    <border>
      <left/>
      <right style="thin">
        <color indexed="54"/>
      </right>
      <top/>
      <bottom style="thin">
        <color indexed="54"/>
      </bottom>
      <diagonal/>
    </border>
    <border>
      <left/>
      <right/>
      <top/>
      <bottom style="medium">
        <color indexed="30"/>
      </bottom>
      <diagonal/>
    </border>
    <border>
      <left/>
      <right/>
      <top/>
      <bottom style="medium">
        <color indexed="48"/>
      </bottom>
      <diagonal/>
    </border>
    <border>
      <left/>
      <right/>
      <top/>
      <bottom style="medium">
        <color indexed="44"/>
      </bottom>
      <diagonal/>
    </border>
    <border>
      <left/>
      <right/>
      <top/>
      <bottom style="medium">
        <color indexed="49"/>
      </bottom>
      <diagonal/>
    </border>
    <border>
      <left/>
      <right/>
      <top/>
      <bottom style="thick">
        <color indexed="49"/>
      </bottom>
      <diagonal/>
    </border>
    <border>
      <left/>
      <right/>
      <top style="medium">
        <color auto="1"/>
      </top>
      <bottom style="medium">
        <color auto="1"/>
      </bottom>
      <diagonal/>
    </border>
    <border>
      <left/>
      <right/>
      <top style="thin">
        <color auto="1"/>
      </top>
      <bottom style="double">
        <color auto="1"/>
      </bottom>
      <diagonal/>
    </border>
    <border>
      <left/>
      <right/>
      <top style="thin">
        <color indexed="49"/>
      </top>
      <bottom style="double">
        <color indexed="49"/>
      </bottom>
      <diagonal/>
    </border>
  </borders>
  <cellStyleXfs count="6983">
    <xf numFmtId="178" fontId="21" fillId="0" borderId="0">
      <alignment vertical="center"/>
      <protection locked="0"/>
    </xf>
    <xf numFmtId="0" fontId="22" fillId="3" borderId="0" applyNumberFormat="0" applyBorder="0" applyAlignment="0" applyProtection="0">
      <alignment vertical="center"/>
    </xf>
    <xf numFmtId="178" fontId="24" fillId="0" borderId="0">
      <alignment vertical="center"/>
      <protection locked="0"/>
    </xf>
    <xf numFmtId="0" fontId="25" fillId="7" borderId="0" applyNumberFormat="0" applyBorder="0" applyAlignment="0" applyProtection="0">
      <alignment vertical="center"/>
    </xf>
    <xf numFmtId="0" fontId="33" fillId="2" borderId="1" applyNumberFormat="0" applyBorder="0" applyAlignment="0" applyProtection="0">
      <alignment vertical="center"/>
    </xf>
    <xf numFmtId="0" fontId="25" fillId="7" borderId="0" applyNumberFormat="0" applyBorder="0" applyAlignment="0" applyProtection="0">
      <alignment vertical="center"/>
    </xf>
    <xf numFmtId="43" fontId="21" fillId="0" borderId="0" applyFont="0" applyFill="0" applyBorder="0" applyAlignment="0" applyProtection="0">
      <alignment vertical="center"/>
    </xf>
    <xf numFmtId="0" fontId="23" fillId="11" borderId="0" applyNumberFormat="0" applyBorder="0" applyAlignment="0" applyProtection="0">
      <alignment vertical="center"/>
    </xf>
    <xf numFmtId="0" fontId="25" fillId="7" borderId="0" applyNumberFormat="0" applyBorder="0" applyAlignment="0" applyProtection="0">
      <alignment vertical="center"/>
    </xf>
    <xf numFmtId="178" fontId="24" fillId="0" borderId="0">
      <alignment vertical="center"/>
      <protection locked="0"/>
    </xf>
    <xf numFmtId="0" fontId="34" fillId="3" borderId="0" applyNumberFormat="0" applyBorder="0" applyAlignment="0" applyProtection="0">
      <alignment vertical="center"/>
    </xf>
    <xf numFmtId="0" fontId="25" fillId="7" borderId="0" applyNumberFormat="0" applyBorder="0" applyAlignment="0" applyProtection="0">
      <alignment vertical="center"/>
    </xf>
    <xf numFmtId="42" fontId="21" fillId="0" borderId="0" applyFont="0" applyFill="0" applyBorder="0" applyAlignment="0" applyProtection="0">
      <alignment vertical="center"/>
    </xf>
    <xf numFmtId="0" fontId="25" fillId="7" borderId="0" applyNumberFormat="0" applyBorder="0" applyAlignment="0" applyProtection="0">
      <alignment vertical="center"/>
    </xf>
    <xf numFmtId="0" fontId="1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25" fillId="7" borderId="0" applyNumberFormat="0" applyBorder="0" applyAlignment="0" applyProtection="0">
      <alignment vertical="center"/>
    </xf>
    <xf numFmtId="0" fontId="12" fillId="14" borderId="0" applyNumberFormat="0" applyBorder="0" applyAlignment="0" applyProtection="0">
      <alignment vertical="center"/>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4" fontId="26" fillId="0" borderId="0">
      <alignment vertical="center"/>
      <protection locked="0"/>
    </xf>
    <xf numFmtId="0" fontId="22" fillId="3" borderId="0" applyNumberFormat="0" applyBorder="0" applyAlignment="0" applyProtection="0">
      <alignment vertical="center"/>
    </xf>
    <xf numFmtId="182" fontId="26" fillId="0" borderId="0">
      <alignment vertical="center"/>
      <protection locked="0"/>
    </xf>
    <xf numFmtId="0" fontId="22" fillId="3" borderId="0" applyNumberFormat="0" applyBorder="0" applyAlignment="0" applyProtection="0">
      <alignment vertical="center"/>
    </xf>
    <xf numFmtId="0" fontId="5" fillId="21" borderId="0" applyNumberFormat="0" applyBorder="0" applyAlignment="0" applyProtection="0">
      <alignment vertical="center"/>
    </xf>
    <xf numFmtId="41" fontId="21" fillId="0" borderId="0" applyFont="0" applyFill="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24" borderId="0" applyNumberFormat="0" applyBorder="0" applyAlignment="0" applyProtection="0">
      <alignment vertical="center"/>
    </xf>
    <xf numFmtId="0" fontId="12" fillId="0" borderId="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5" fillId="3" borderId="0" applyNumberFormat="0" applyBorder="0" applyAlignment="0" applyProtection="0">
      <alignment vertical="center"/>
    </xf>
    <xf numFmtId="0" fontId="22" fillId="3" borderId="0" applyNumberFormat="0" applyBorder="0" applyAlignment="0" applyProtection="0">
      <alignment vertical="center"/>
    </xf>
    <xf numFmtId="4" fontId="26" fillId="0" borderId="0">
      <alignment vertical="center"/>
      <protection locked="0"/>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3" fillId="24" borderId="0" applyNumberFormat="0" applyBorder="0" applyAlignment="0" applyProtection="0">
      <alignment vertical="center"/>
    </xf>
    <xf numFmtId="0" fontId="27" fillId="0" borderId="17" applyNumberFormat="0" applyFill="0" applyAlignment="0" applyProtection="0">
      <alignment vertical="center"/>
    </xf>
    <xf numFmtId="0" fontId="47" fillId="0" borderId="0" applyNumberFormat="0" applyFill="0" applyBorder="0" applyAlignment="0" applyProtection="0">
      <alignment vertical="center"/>
    </xf>
    <xf numFmtId="184" fontId="26"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50" fillId="0" borderId="0" applyNumberFormat="0" applyFill="0" applyBorder="0" applyAlignment="0" applyProtection="0">
      <alignment vertical="center"/>
    </xf>
    <xf numFmtId="0" fontId="51" fillId="23" borderId="0" applyNumberFormat="0" applyBorder="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0" fontId="21" fillId="19" borderId="21" applyNumberFormat="0" applyFont="0" applyAlignment="0" applyProtection="0">
      <alignment vertical="center"/>
    </xf>
    <xf numFmtId="0" fontId="23" fillId="10" borderId="0" applyNumberFormat="0" applyBorder="0" applyAlignment="0" applyProtection="0">
      <alignment vertical="center"/>
    </xf>
    <xf numFmtId="178" fontId="24" fillId="0" borderId="0">
      <alignment vertical="center"/>
      <protection locked="0"/>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23" fillId="12"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54"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43" fontId="21" fillId="0" borderId="0" applyFont="0" applyFill="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0" fillId="0" borderId="0" applyNumberFormat="0" applyFill="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56" fillId="0" borderId="0" applyNumberFormat="0" applyFill="0" applyBorder="0" applyAlignment="0" applyProtection="0">
      <alignment vertical="center"/>
    </xf>
    <xf numFmtId="0" fontId="22" fillId="9" borderId="0" applyNumberFormat="0" applyBorder="0" applyAlignment="0" applyProtection="0">
      <alignment vertical="center"/>
    </xf>
    <xf numFmtId="178" fontId="49" fillId="0" borderId="0">
      <alignment vertical="center"/>
      <protection locked="0"/>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3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2" fillId="2"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0" borderId="0" applyNumberFormat="0" applyFill="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61" fillId="0" borderId="28" applyNumberFormat="0" applyFill="0" applyAlignment="0" applyProtection="0">
      <alignment vertical="center"/>
    </xf>
    <xf numFmtId="0" fontId="22" fillId="3" borderId="0" applyNumberFormat="0" applyBorder="0" applyAlignment="0" applyProtection="0">
      <alignment vertical="center"/>
    </xf>
    <xf numFmtId="9" fontId="21" fillId="0" borderId="0" applyFont="0" applyFill="0" applyBorder="0" applyAlignment="0" applyProtection="0">
      <alignment vertical="center"/>
    </xf>
    <xf numFmtId="0" fontId="12" fillId="2" borderId="0" applyNumberFormat="0" applyBorder="0" applyAlignment="0" applyProtection="0">
      <alignment vertical="center"/>
    </xf>
    <xf numFmtId="0" fontId="22" fillId="3" borderId="0" applyNumberFormat="0" applyBorder="0" applyAlignment="0" applyProtection="0">
      <alignment vertical="center"/>
    </xf>
    <xf numFmtId="0" fontId="12" fillId="6"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63" fillId="0" borderId="28"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64" fillId="0" borderId="0">
      <alignment vertical="center"/>
    </xf>
    <xf numFmtId="0" fontId="25" fillId="7" borderId="0" applyNumberFormat="0" applyBorder="0" applyAlignment="0" applyProtection="0">
      <alignment vertical="center"/>
    </xf>
    <xf numFmtId="0" fontId="23" fillId="14" borderId="0" applyNumberFormat="0" applyBorder="0" applyAlignment="0" applyProtection="0">
      <alignment vertical="center"/>
    </xf>
    <xf numFmtId="0" fontId="22" fillId="3" borderId="0" applyNumberFormat="0" applyBorder="0" applyAlignment="0" applyProtection="0">
      <alignment vertical="center"/>
    </xf>
    <xf numFmtId="0" fontId="60" fillId="32" borderId="0" applyNumberFormat="0" applyBorder="0" applyAlignment="0" applyProtection="0">
      <alignment vertical="center"/>
    </xf>
    <xf numFmtId="0" fontId="25" fillId="7" borderId="0" applyNumberFormat="0" applyBorder="0" applyAlignment="0" applyProtection="0">
      <alignment vertical="center"/>
    </xf>
    <xf numFmtId="0" fontId="54" fillId="0" borderId="29" applyNumberFormat="0" applyFill="0" applyAlignment="0" applyProtection="0">
      <alignment vertical="center"/>
    </xf>
    <xf numFmtId="0" fontId="34" fillId="3" borderId="0" applyNumberFormat="0" applyBorder="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25" fillId="7" borderId="0" applyNumberFormat="0" applyBorder="0" applyAlignment="0" applyProtection="0">
      <alignment vertical="center"/>
    </xf>
    <xf numFmtId="0" fontId="23" fillId="12" borderId="0" applyNumberFormat="0" applyBorder="0" applyAlignment="0" applyProtection="0">
      <alignment vertical="center"/>
    </xf>
    <xf numFmtId="0" fontId="41" fillId="3" borderId="0" applyNumberFormat="0" applyBorder="0" applyAlignment="0" applyProtection="0">
      <alignment vertical="center"/>
    </xf>
    <xf numFmtId="0" fontId="23" fillId="5"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1" fillId="19" borderId="21" applyNumberFormat="0" applyFont="0" applyAlignment="0" applyProtection="0">
      <alignment vertical="center"/>
    </xf>
    <xf numFmtId="0" fontId="41" fillId="3" borderId="0" applyNumberFormat="0" applyBorder="0" applyAlignment="0" applyProtection="0">
      <alignment vertical="center"/>
    </xf>
    <xf numFmtId="0" fontId="12" fillId="12" borderId="0" applyNumberFormat="0" applyBorder="0" applyAlignment="0" applyProtection="0">
      <alignment vertical="center"/>
    </xf>
    <xf numFmtId="0" fontId="37" fillId="2" borderId="20" applyNumberFormat="0" applyAlignment="0" applyProtection="0">
      <alignment vertical="center"/>
    </xf>
    <xf numFmtId="0" fontId="0" fillId="0" borderId="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28" fillId="2" borderId="18" applyNumberFormat="0" applyAlignment="0" applyProtection="0">
      <alignment vertical="center"/>
    </xf>
    <xf numFmtId="0" fontId="32" fillId="12" borderId="18" applyNumberFormat="0" applyAlignment="0" applyProtection="0">
      <alignment vertical="center"/>
    </xf>
    <xf numFmtId="0" fontId="12" fillId="0" borderId="0">
      <alignment vertical="center"/>
    </xf>
    <xf numFmtId="0" fontId="0" fillId="0" borderId="0">
      <alignment vertical="center"/>
    </xf>
    <xf numFmtId="0" fontId="12" fillId="1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1" fillId="0" borderId="0">
      <alignment vertical="center"/>
      <protection locked="0"/>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36" fillId="15" borderId="19" applyNumberFormat="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12" fillId="22" borderId="0" applyNumberFormat="0" applyBorder="0" applyAlignment="0" applyProtection="0">
      <alignment vertical="center"/>
    </xf>
    <xf numFmtId="0" fontId="25" fillId="7" borderId="0" applyNumberFormat="0" applyBorder="0" applyAlignment="0" applyProtection="0">
      <alignment vertical="center"/>
    </xf>
    <xf numFmtId="0" fontId="66" fillId="24" borderId="18" applyNumberFormat="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12" fillId="7" borderId="0" applyNumberFormat="0" applyBorder="0" applyAlignment="0" applyProtection="0">
      <alignment vertical="center"/>
    </xf>
    <xf numFmtId="0" fontId="22" fillId="3" borderId="0" applyNumberFormat="0" applyBorder="0" applyAlignment="0" applyProtection="0">
      <alignment vertical="center"/>
    </xf>
    <xf numFmtId="178" fontId="21" fillId="0" borderId="0">
      <alignment vertical="center"/>
      <protection locked="0"/>
    </xf>
    <xf numFmtId="0" fontId="23" fillId="33"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68" fillId="0" borderId="22" applyNumberFormat="0" applyFill="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23" fillId="10" borderId="0" applyNumberFormat="0" applyBorder="0" applyAlignment="0" applyProtection="0">
      <alignment vertical="center"/>
    </xf>
    <xf numFmtId="0" fontId="25" fillId="6"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58" fillId="0" borderId="25" applyNumberFormat="0" applyFill="0" applyAlignment="0" applyProtection="0">
      <alignment vertical="center"/>
    </xf>
    <xf numFmtId="0" fontId="22" fillId="3" borderId="0" applyNumberFormat="0" applyBorder="0" applyAlignment="0" applyProtection="0">
      <alignment vertical="center"/>
    </xf>
    <xf numFmtId="0" fontId="53" fillId="0" borderId="23" applyNumberFormat="0" applyFill="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69" fillId="0" borderId="30" applyNumberFormat="0" applyFill="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23" fillId="8"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70" fillId="23" borderId="0" applyNumberFormat="0" applyBorder="0" applyAlignment="0" applyProtection="0">
      <alignment vertical="center"/>
    </xf>
    <xf numFmtId="0" fontId="22" fillId="3" borderId="0" applyNumberFormat="0" applyBorder="0" applyAlignment="0" applyProtection="0">
      <alignment vertical="center"/>
    </xf>
    <xf numFmtId="0" fontId="37" fillId="24" borderId="20" applyNumberFormat="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12" fillId="22"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23" fillId="34"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12" fillId="6" borderId="0" applyNumberFormat="0" applyBorder="0" applyAlignment="0" applyProtection="0">
      <alignment vertical="center"/>
    </xf>
    <xf numFmtId="0" fontId="22" fillId="9" borderId="0" applyNumberFormat="0" applyBorder="0" applyAlignment="0" applyProtection="0">
      <alignment vertical="center"/>
    </xf>
    <xf numFmtId="0" fontId="12" fillId="22"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67" fillId="0" borderId="0" applyNumberFormat="0" applyFill="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12" fillId="19" borderId="0" applyNumberFormat="0" applyBorder="0" applyAlignment="0" applyProtection="0">
      <alignment vertical="center"/>
    </xf>
    <xf numFmtId="178" fontId="49" fillId="0" borderId="0">
      <alignment vertical="center"/>
      <protection locked="0"/>
    </xf>
    <xf numFmtId="0" fontId="31" fillId="7"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3" fillId="15" borderId="0" applyNumberFormat="0" applyBorder="0" applyAlignment="0" applyProtection="0">
      <alignment vertical="center"/>
    </xf>
    <xf numFmtId="0" fontId="23" fillId="17" borderId="0" applyNumberFormat="0" applyBorder="0" applyAlignment="0" applyProtection="0">
      <alignment vertical="center"/>
    </xf>
    <xf numFmtId="0" fontId="67"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12" fillId="19" borderId="0" applyNumberFormat="0" applyBorder="0" applyAlignment="0" applyProtection="0">
      <alignment vertical="center"/>
    </xf>
    <xf numFmtId="178" fontId="24" fillId="0" borderId="0">
      <alignment vertical="center"/>
      <protection locked="0"/>
    </xf>
    <xf numFmtId="0" fontId="12" fillId="23" borderId="0" applyNumberFormat="0" applyBorder="0" applyAlignment="0" applyProtection="0">
      <alignment vertical="center"/>
    </xf>
    <xf numFmtId="0" fontId="0" fillId="0" borderId="0">
      <alignment vertical="center"/>
    </xf>
    <xf numFmtId="0" fontId="32" fillId="12" borderId="18" applyNumberFormat="0" applyAlignment="0" applyProtection="0">
      <alignment vertical="center"/>
    </xf>
    <xf numFmtId="0" fontId="22" fillId="3" borderId="0" applyNumberFormat="0" applyBorder="0" applyAlignment="0" applyProtection="0">
      <alignment vertical="center"/>
    </xf>
    <xf numFmtId="0" fontId="12" fillId="22" borderId="0" applyNumberFormat="0" applyBorder="0" applyAlignment="0" applyProtection="0">
      <alignment vertical="center"/>
    </xf>
    <xf numFmtId="0" fontId="25" fillId="7" borderId="0" applyNumberFormat="0" applyBorder="0" applyAlignment="0" applyProtection="0">
      <alignment vertical="center"/>
    </xf>
    <xf numFmtId="0" fontId="66" fillId="24" borderId="18" applyNumberFormat="0" applyAlignment="0" applyProtection="0">
      <alignment vertical="center"/>
    </xf>
    <xf numFmtId="0" fontId="22" fillId="3" borderId="0" applyNumberFormat="0" applyBorder="0" applyAlignment="0" applyProtection="0">
      <alignment vertical="center"/>
    </xf>
    <xf numFmtId="0" fontId="23" fillId="16" borderId="0" applyNumberFormat="0" applyBorder="0" applyAlignment="0" applyProtection="0">
      <alignment vertical="center"/>
    </xf>
    <xf numFmtId="0" fontId="12" fillId="22" borderId="0" applyNumberFormat="0" applyBorder="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12" fillId="3" borderId="0" applyNumberFormat="0" applyBorder="0" applyAlignment="0" applyProtection="0">
      <alignment vertical="center"/>
    </xf>
    <xf numFmtId="0" fontId="66" fillId="2" borderId="18"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73" fillId="0" borderId="31" applyNumberFormat="0" applyFill="0" applyAlignment="0" applyProtection="0">
      <alignment vertical="center"/>
    </xf>
    <xf numFmtId="0" fontId="23" fillId="4" borderId="0" applyNumberFormat="0" applyBorder="0" applyAlignment="0" applyProtection="0">
      <alignment vertical="center"/>
    </xf>
    <xf numFmtId="0" fontId="23" fillId="35"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23" fillId="5" borderId="0" applyNumberFormat="0" applyBorder="0" applyAlignment="0" applyProtection="0">
      <alignment vertical="center"/>
    </xf>
    <xf numFmtId="0" fontId="23" fillId="28"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7" borderId="0" applyNumberFormat="0" applyBorder="0" applyAlignment="0" applyProtection="0">
      <alignment vertical="center"/>
    </xf>
    <xf numFmtId="0" fontId="12" fillId="24"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69" fillId="0" borderId="30" applyNumberFormat="0" applyFill="0" applyAlignment="0" applyProtection="0">
      <alignment vertical="center"/>
    </xf>
    <xf numFmtId="0" fontId="25" fillId="7" borderId="0" applyNumberFormat="0" applyBorder="0" applyAlignment="0" applyProtection="0">
      <alignment vertical="center"/>
    </xf>
    <xf numFmtId="0" fontId="23" fillId="5" borderId="0" applyNumberFormat="0" applyBorder="0" applyAlignment="0" applyProtection="0">
      <alignment vertical="center"/>
    </xf>
    <xf numFmtId="0" fontId="32" fillId="12" borderId="18" applyNumberFormat="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12" fillId="7"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5" fillId="6" borderId="0" applyNumberFormat="0" applyBorder="0" applyAlignment="0" applyProtection="0">
      <alignment vertical="center"/>
    </xf>
    <xf numFmtId="0" fontId="51" fillId="23" borderId="0" applyNumberFormat="0" applyBorder="0" applyAlignment="0" applyProtection="0">
      <alignment vertical="center"/>
    </xf>
    <xf numFmtId="0" fontId="23" fillId="4" borderId="0" applyNumberFormat="0" applyBorder="0" applyAlignment="0" applyProtection="0">
      <alignment vertical="center"/>
    </xf>
    <xf numFmtId="0" fontId="23" fillId="2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0" borderId="0" applyNumberFormat="0" applyFill="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0"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3" fillId="4" borderId="0" applyNumberFormat="0" applyBorder="0" applyAlignment="0" applyProtection="0">
      <alignment vertical="center"/>
    </xf>
    <xf numFmtId="0" fontId="41" fillId="27" borderId="0" applyNumberFormat="0" applyBorder="0" applyAlignment="0" applyProtection="0">
      <alignment vertical="center"/>
    </xf>
    <xf numFmtId="0" fontId="30" fillId="0" borderId="0" applyNumberFormat="0" applyFill="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0" fontId="64" fillId="0" borderId="0">
      <alignment vertical="center"/>
    </xf>
    <xf numFmtId="0" fontId="51" fillId="2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5" borderId="0" applyNumberFormat="0" applyBorder="0" applyAlignment="0" applyProtection="0">
      <alignment vertical="center"/>
    </xf>
    <xf numFmtId="178" fontId="24" fillId="0" borderId="0">
      <alignment vertical="center"/>
      <protection locked="0"/>
    </xf>
    <xf numFmtId="0" fontId="12" fillId="14" borderId="0" applyNumberFormat="0" applyBorder="0" applyAlignment="0" applyProtection="0">
      <alignment vertical="center"/>
    </xf>
    <xf numFmtId="178" fontId="24" fillId="0" borderId="0">
      <alignment vertical="center"/>
      <protection locked="0"/>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5" fillId="6" borderId="0" applyNumberFormat="0" applyBorder="0" applyAlignment="0" applyProtection="0">
      <alignment vertical="center"/>
    </xf>
    <xf numFmtId="178" fontId="24" fillId="0" borderId="0">
      <alignment vertical="center"/>
      <protection locked="0"/>
    </xf>
    <xf numFmtId="178" fontId="24" fillId="0" borderId="0">
      <alignment vertical="center"/>
      <protection locked="0"/>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178" fontId="49" fillId="0" borderId="0">
      <alignment vertical="center"/>
      <protection locked="0"/>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8" fillId="3" borderId="0" applyNumberFormat="0" applyBorder="0" applyAlignment="0" applyProtection="0">
      <alignment vertical="center"/>
    </xf>
    <xf numFmtId="0" fontId="25" fillId="7" borderId="0" applyNumberFormat="0" applyBorder="0" applyAlignment="0" applyProtection="0">
      <alignment vertical="center"/>
    </xf>
    <xf numFmtId="178" fontId="24" fillId="0" borderId="0">
      <alignment vertical="center"/>
      <protection locked="0"/>
    </xf>
    <xf numFmtId="178" fontId="49" fillId="0" borderId="0">
      <alignment vertical="center"/>
      <protection locked="0"/>
    </xf>
    <xf numFmtId="178" fontId="24" fillId="0" borderId="0">
      <alignment vertical="center"/>
      <protection locked="0"/>
    </xf>
    <xf numFmtId="0" fontId="22" fillId="3" borderId="0" applyNumberFormat="0" applyBorder="0" applyAlignment="0" applyProtection="0">
      <alignment vertical="center"/>
    </xf>
    <xf numFmtId="0" fontId="12" fillId="3"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4" borderId="0" applyNumberFormat="0" applyBorder="0" applyAlignment="0" applyProtection="0">
      <alignment vertical="center"/>
    </xf>
    <xf numFmtId="178" fontId="26" fillId="0" borderId="0">
      <alignment vertical="center"/>
      <protection locked="0"/>
    </xf>
    <xf numFmtId="178" fontId="24" fillId="0" borderId="0">
      <alignment vertical="center"/>
      <protection locked="0"/>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11" borderId="0" applyNumberFormat="0" applyBorder="0" applyAlignment="0" applyProtection="0">
      <alignment vertical="center"/>
    </xf>
    <xf numFmtId="178" fontId="24" fillId="0" borderId="0">
      <alignment vertical="center"/>
      <protection locked="0"/>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178" fontId="26" fillId="0" borderId="0">
      <alignment vertical="center"/>
      <protection locked="0"/>
    </xf>
    <xf numFmtId="0" fontId="22" fillId="3" borderId="0" applyNumberFormat="0" applyBorder="0" applyAlignment="0" applyProtection="0">
      <alignment vertical="center"/>
    </xf>
    <xf numFmtId="0" fontId="48" fillId="0" borderId="22" applyNumberFormat="0" applyFill="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9" fontId="21" fillId="0" borderId="0" applyFont="0" applyFill="0" applyBorder="0" applyAlignment="0" applyProtection="0">
      <alignment vertical="center"/>
    </xf>
    <xf numFmtId="0" fontId="66" fillId="24" borderId="18"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5" fillId="7" borderId="0" applyNumberFormat="0" applyBorder="0" applyAlignment="0" applyProtection="0">
      <alignment vertical="center"/>
    </xf>
    <xf numFmtId="0" fontId="12" fillId="9" borderId="0" applyNumberFormat="0" applyBorder="0" applyAlignment="0" applyProtection="0">
      <alignment vertical="center"/>
    </xf>
    <xf numFmtId="0" fontId="69" fillId="0" borderId="0" applyNumberFormat="0" applyFill="0" applyBorder="0" applyAlignment="0" applyProtection="0">
      <alignment vertical="center"/>
    </xf>
    <xf numFmtId="176" fontId="21" fillId="0" borderId="0" applyFont="0" applyFill="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0" fillId="0" borderId="0">
      <alignment vertical="center"/>
    </xf>
    <xf numFmtId="0" fontId="39"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11" borderId="0" applyNumberFormat="0" applyBorder="0" applyAlignment="0" applyProtection="0">
      <alignment vertical="center"/>
    </xf>
    <xf numFmtId="0" fontId="76" fillId="0" borderId="0" applyNumberFormat="0" applyFill="0" applyBorder="0" applyAlignment="0" applyProtection="0">
      <alignment vertical="top"/>
    </xf>
    <xf numFmtId="0" fontId="22" fillId="3" borderId="0" applyNumberFormat="0" applyBorder="0" applyAlignment="0" applyProtection="0">
      <alignment vertical="center"/>
    </xf>
    <xf numFmtId="178" fontId="24" fillId="0" borderId="0">
      <alignment vertical="center"/>
      <protection locked="0"/>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23" fillId="5" borderId="0" applyNumberFormat="0" applyBorder="0" applyAlignment="0" applyProtection="0">
      <alignment vertical="center"/>
    </xf>
    <xf numFmtId="0" fontId="31" fillId="25" borderId="0" applyNumberFormat="0" applyBorder="0" applyAlignment="0" applyProtection="0">
      <alignment vertical="center"/>
    </xf>
    <xf numFmtId="0" fontId="36" fillId="15" borderId="19" applyNumberFormat="0" applyAlignment="0" applyProtection="0">
      <alignment vertical="center"/>
    </xf>
    <xf numFmtId="0" fontId="58" fillId="0" borderId="25" applyNumberFormat="0" applyFill="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0" fontId="12" fillId="2"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12" fillId="12" borderId="0" applyNumberFormat="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0" fontId="12" fillId="24"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178" fontId="24" fillId="0" borderId="0">
      <alignment vertical="center"/>
      <protection locked="0"/>
    </xf>
    <xf numFmtId="0" fontId="62" fillId="0" borderId="0">
      <alignment vertical="center"/>
    </xf>
    <xf numFmtId="178" fontId="26" fillId="0" borderId="0">
      <alignment vertical="center"/>
      <protection locked="0"/>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40" fillId="29"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12" fillId="3" borderId="0" applyNumberFormat="0" applyBorder="0" applyAlignment="0" applyProtection="0">
      <alignment vertical="center"/>
    </xf>
    <xf numFmtId="0" fontId="22" fillId="3" borderId="0" applyNumberFormat="0" applyBorder="0" applyAlignment="0" applyProtection="0">
      <alignment vertical="center"/>
    </xf>
    <xf numFmtId="0" fontId="35" fillId="20"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1" fillId="0" borderId="0">
      <alignment vertical="center"/>
      <protection locked="0"/>
    </xf>
    <xf numFmtId="0" fontId="0" fillId="0" borderId="0">
      <alignment vertical="center"/>
    </xf>
    <xf numFmtId="178" fontId="26" fillId="0" borderId="0">
      <alignment vertical="center"/>
      <protection locked="0"/>
    </xf>
    <xf numFmtId="0" fontId="12" fillId="1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62" fillId="0" borderId="0">
      <alignment vertical="center"/>
    </xf>
    <xf numFmtId="178" fontId="24"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3" fillId="23" borderId="0" applyNumberFormat="0" applyBorder="0" applyAlignment="0" applyProtection="0">
      <alignment vertical="center"/>
    </xf>
    <xf numFmtId="0" fontId="44" fillId="0" borderId="27" applyNumberFormat="0" applyFill="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64" fillId="0" borderId="0">
      <alignment vertical="center"/>
    </xf>
    <xf numFmtId="0" fontId="23" fillId="11" borderId="0" applyNumberFormat="0" applyBorder="0" applyAlignment="0" applyProtection="0">
      <alignment vertical="center"/>
    </xf>
    <xf numFmtId="0" fontId="64" fillId="0" borderId="0">
      <alignment vertical="center"/>
    </xf>
    <xf numFmtId="0" fontId="12" fillId="12"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35" fillId="20" borderId="0" applyNumberFormat="0" applyBorder="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58" fillId="0" borderId="25" applyNumberFormat="0" applyFill="0" applyAlignment="0" applyProtection="0">
      <alignment vertical="center"/>
    </xf>
    <xf numFmtId="0" fontId="74" fillId="0" borderId="0">
      <alignment vertical="center"/>
    </xf>
    <xf numFmtId="0" fontId="22" fillId="3" borderId="0" applyNumberFormat="0" applyBorder="0" applyAlignment="0" applyProtection="0">
      <alignment vertical="center"/>
    </xf>
    <xf numFmtId="0" fontId="0" fillId="0" borderId="0">
      <alignment vertical="center"/>
    </xf>
    <xf numFmtId="9" fontId="21" fillId="0" borderId="0" applyFont="0" applyFill="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74"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10" borderId="0" applyNumberFormat="0" applyBorder="0" applyAlignment="0" applyProtection="0">
      <alignment vertical="center"/>
    </xf>
    <xf numFmtId="0" fontId="64" fillId="0" borderId="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35" fillId="24"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0" fontId="19"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5" fillId="20" borderId="0" applyNumberFormat="0" applyBorder="0" applyAlignment="0" applyProtection="0">
      <alignment vertical="center"/>
    </xf>
    <xf numFmtId="0" fontId="77" fillId="3" borderId="0" applyNumberFormat="0" applyBorder="0" applyAlignment="0" applyProtection="0">
      <alignment vertical="center"/>
    </xf>
    <xf numFmtId="0" fontId="23" fillId="5" borderId="0" applyNumberFormat="0" applyBorder="0" applyAlignment="0" applyProtection="0">
      <alignment vertical="center"/>
    </xf>
    <xf numFmtId="0" fontId="22" fillId="9" borderId="0" applyNumberFormat="0" applyBorder="0" applyAlignment="0" applyProtection="0">
      <alignment vertical="center"/>
    </xf>
    <xf numFmtId="178" fontId="26" fillId="0" borderId="0">
      <alignment vertical="center"/>
      <protection locked="0"/>
    </xf>
    <xf numFmtId="0" fontId="12" fillId="22"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178" fontId="24" fillId="0" borderId="0">
      <alignment vertical="center"/>
      <protection locked="0"/>
    </xf>
    <xf numFmtId="0" fontId="12" fillId="23" borderId="0" applyNumberFormat="0" applyBorder="0" applyAlignment="0" applyProtection="0">
      <alignment vertical="center"/>
    </xf>
    <xf numFmtId="178" fontId="24" fillId="0" borderId="0">
      <alignment vertical="center"/>
      <protection locked="0"/>
    </xf>
    <xf numFmtId="0" fontId="60" fillId="30" borderId="0" applyNumberFormat="0" applyBorder="0" applyAlignment="0" applyProtection="0">
      <alignment vertical="center"/>
    </xf>
    <xf numFmtId="0" fontId="23" fillId="4" borderId="0" applyNumberFormat="0" applyBorder="0" applyAlignment="0" applyProtection="0">
      <alignment vertical="center"/>
    </xf>
    <xf numFmtId="0" fontId="22" fillId="9" borderId="0" applyNumberFormat="0" applyBorder="0" applyAlignment="0" applyProtection="0">
      <alignment vertical="center"/>
    </xf>
    <xf numFmtId="0" fontId="1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64"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60" fillId="21"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62" fillId="0" borderId="0">
      <alignment vertical="center"/>
    </xf>
    <xf numFmtId="0" fontId="64" fillId="0" borderId="0">
      <alignment vertical="center"/>
    </xf>
    <xf numFmtId="0" fontId="23" fillId="11" borderId="0" applyNumberFormat="0" applyBorder="0" applyAlignment="0" applyProtection="0">
      <alignment vertical="center"/>
    </xf>
    <xf numFmtId="0" fontId="41" fillId="27" borderId="0" applyNumberFormat="0" applyBorder="0" applyAlignment="0" applyProtection="0">
      <alignment vertical="center"/>
    </xf>
    <xf numFmtId="43" fontId="21" fillId="0" borderId="0" applyFont="0" applyFill="0" applyBorder="0" applyAlignment="0" applyProtection="0">
      <alignment vertical="center"/>
    </xf>
    <xf numFmtId="0" fontId="22" fillId="3" borderId="0" applyNumberFormat="0" applyBorder="0" applyAlignment="0" applyProtection="0">
      <alignment vertical="center"/>
    </xf>
    <xf numFmtId="0" fontId="30" fillId="0" borderId="0" applyNumberFormat="0" applyFill="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176" fontId="21" fillId="0" borderId="0" applyFont="0" applyFill="0" applyBorder="0" applyAlignment="0" applyProtection="0">
      <alignment vertical="center"/>
    </xf>
    <xf numFmtId="0" fontId="44" fillId="0" borderId="0" applyNumberFormat="0" applyFill="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178" fontId="49" fillId="0" borderId="0">
      <alignment vertical="center"/>
      <protection locked="0"/>
    </xf>
    <xf numFmtId="0" fontId="22" fillId="3" borderId="0" applyNumberFormat="0" applyBorder="0" applyAlignment="0" applyProtection="0">
      <alignment vertical="center"/>
    </xf>
    <xf numFmtId="178" fontId="24" fillId="0" borderId="0">
      <alignment vertical="center"/>
      <protection locked="0"/>
    </xf>
    <xf numFmtId="178" fontId="24" fillId="0" borderId="0">
      <alignment vertical="center"/>
      <protection locked="0"/>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178" fontId="24" fillId="0" borderId="0">
      <alignment vertical="center"/>
      <protection locked="0"/>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178" fontId="24" fillId="0" borderId="0">
      <alignment vertical="center"/>
      <protection locked="0"/>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12" fillId="1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178" fontId="24" fillId="0" borderId="0">
      <alignment vertical="center"/>
      <protection locked="0"/>
    </xf>
    <xf numFmtId="0" fontId="22" fillId="9" borderId="0" applyNumberFormat="0" applyBorder="0" applyAlignment="0" applyProtection="0">
      <alignment vertical="center"/>
    </xf>
    <xf numFmtId="0" fontId="64" fillId="0" borderId="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178" fontId="24" fillId="0" borderId="0">
      <alignment vertical="center"/>
      <protection locked="0"/>
    </xf>
    <xf numFmtId="0" fontId="64"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0" fontId="22" fillId="9" borderId="0" applyNumberFormat="0" applyBorder="0" applyAlignment="0" applyProtection="0">
      <alignment vertical="center"/>
    </xf>
    <xf numFmtId="0" fontId="60" fillId="32" borderId="0" applyNumberFormat="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0" fontId="23" fillId="20"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178" fontId="49" fillId="0" borderId="0">
      <alignment vertical="center"/>
      <protection locked="0"/>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5" fillId="39" borderId="0" applyNumberFormat="0" applyBorder="0" applyAlignment="0" applyProtection="0">
      <alignment vertical="center"/>
    </xf>
    <xf numFmtId="0" fontId="25" fillId="7" borderId="0" applyNumberFormat="0" applyBorder="0" applyAlignment="0" applyProtection="0">
      <alignment vertical="center"/>
    </xf>
    <xf numFmtId="178" fontId="49" fillId="0" borderId="0">
      <alignment vertical="center"/>
      <protection locked="0"/>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5" fillId="21" borderId="0" applyNumberFormat="0" applyBorder="0" applyAlignment="0" applyProtection="0">
      <alignment vertical="center"/>
    </xf>
    <xf numFmtId="0" fontId="34" fillId="9"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178" fontId="24" fillId="0" borderId="0">
      <alignment vertical="center"/>
      <protection locked="0"/>
    </xf>
    <xf numFmtId="0" fontId="25" fillId="7" borderId="0" applyNumberFormat="0" applyBorder="0" applyAlignment="0" applyProtection="0">
      <alignment vertical="center"/>
    </xf>
    <xf numFmtId="178" fontId="24" fillId="0" borderId="0">
      <alignment vertical="center"/>
      <protection locked="0"/>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12" fillId="6"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8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3" fillId="11" borderId="0" applyNumberFormat="0" applyBorder="0" applyAlignment="0" applyProtection="0">
      <alignment vertical="center"/>
    </xf>
    <xf numFmtId="0" fontId="59" fillId="0" borderId="26">
      <alignment horizontal="left" vertical="center"/>
    </xf>
    <xf numFmtId="178" fontId="24" fillId="0" borderId="0">
      <alignment vertical="center"/>
      <protection locked="0"/>
    </xf>
    <xf numFmtId="0" fontId="22" fillId="3" borderId="0" applyNumberFormat="0" applyBorder="0" applyAlignment="0" applyProtection="0">
      <alignment vertical="center"/>
    </xf>
    <xf numFmtId="0" fontId="12" fillId="13"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0" fontId="35" fillId="23"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178" fontId="26" fillId="0" borderId="0">
      <alignment vertical="center"/>
      <protection locked="0"/>
    </xf>
    <xf numFmtId="0" fontId="44" fillId="0" borderId="27" applyNumberFormat="0" applyFill="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178" fontId="26" fillId="0" borderId="0">
      <alignment vertical="center"/>
      <protection locked="0"/>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12" fillId="2"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41" fillId="27" borderId="0" applyNumberFormat="0" applyBorder="0" applyAlignment="0" applyProtection="0">
      <alignment vertical="center"/>
    </xf>
    <xf numFmtId="0" fontId="23" fillId="13"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24" borderId="0" applyNumberFormat="0" applyBorder="0" applyAlignment="0" applyProtection="0">
      <alignment vertical="center"/>
    </xf>
    <xf numFmtId="0" fontId="81" fillId="0" borderId="0" applyProtection="0">
      <alignment vertical="center"/>
    </xf>
    <xf numFmtId="178" fontId="26" fillId="0" borderId="0">
      <alignment vertical="center"/>
      <protection locked="0"/>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178" fontId="49" fillId="0" borderId="0">
      <alignment vertical="center"/>
      <protection locked="0"/>
    </xf>
    <xf numFmtId="0" fontId="12" fillId="14" borderId="0" applyNumberFormat="0" applyBorder="0" applyAlignment="0" applyProtection="0">
      <alignment vertical="center"/>
    </xf>
    <xf numFmtId="178" fontId="49" fillId="0" borderId="0">
      <alignment vertical="center"/>
      <protection locked="0"/>
    </xf>
    <xf numFmtId="178" fontId="49" fillId="0" borderId="0">
      <alignment vertical="center"/>
      <protection locked="0"/>
    </xf>
    <xf numFmtId="0" fontId="22" fillId="9" borderId="0" applyNumberFormat="0" applyBorder="0" applyAlignment="0" applyProtection="0">
      <alignment vertical="center"/>
    </xf>
    <xf numFmtId="0" fontId="12" fillId="9" borderId="0" applyNumberFormat="0" applyBorder="0" applyAlignment="0" applyProtection="0">
      <alignment vertical="center"/>
    </xf>
    <xf numFmtId="0" fontId="25" fillId="7" borderId="0" applyNumberFormat="0" applyBorder="0" applyAlignment="0" applyProtection="0">
      <alignment vertical="center"/>
    </xf>
    <xf numFmtId="178" fontId="21" fillId="0" borderId="0">
      <alignment vertical="center"/>
      <protection locked="0"/>
    </xf>
    <xf numFmtId="0" fontId="41" fillId="3" borderId="0" applyNumberFormat="0" applyBorder="0" applyAlignment="0" applyProtection="0">
      <alignment vertical="center"/>
    </xf>
    <xf numFmtId="0" fontId="23" fillId="13" borderId="0" applyNumberFormat="0" applyBorder="0" applyAlignment="0" applyProtection="0">
      <alignment vertical="center"/>
    </xf>
    <xf numFmtId="0" fontId="64" fillId="0" borderId="0">
      <alignment vertical="center"/>
    </xf>
    <xf numFmtId="0" fontId="23" fillId="8" borderId="0" applyNumberFormat="0" applyBorder="0" applyAlignment="0" applyProtection="0">
      <alignment vertical="center"/>
    </xf>
    <xf numFmtId="0" fontId="12" fillId="2" borderId="0" applyNumberFormat="0" applyBorder="0" applyAlignment="0" applyProtection="0">
      <alignment vertical="center"/>
    </xf>
    <xf numFmtId="0" fontId="5" fillId="36" borderId="0" applyNumberFormat="0" applyBorder="0" applyAlignment="0" applyProtection="0">
      <alignment vertical="center"/>
    </xf>
    <xf numFmtId="0" fontId="23" fillId="8" borderId="0" applyNumberFormat="0" applyBorder="0" applyAlignment="0" applyProtection="0">
      <alignment vertical="center"/>
    </xf>
    <xf numFmtId="0" fontId="12" fillId="22" borderId="0" applyNumberFormat="0" applyBorder="0" applyAlignment="0" applyProtection="0">
      <alignment vertical="center"/>
    </xf>
    <xf numFmtId="0" fontId="12" fillId="2" borderId="0" applyNumberFormat="0" applyBorder="0" applyAlignment="0" applyProtection="0">
      <alignment vertical="center"/>
    </xf>
    <xf numFmtId="0" fontId="5" fillId="36" borderId="0" applyNumberFormat="0" applyBorder="0" applyAlignment="0" applyProtection="0">
      <alignment vertical="center"/>
    </xf>
    <xf numFmtId="0" fontId="25" fillId="7" borderId="0" applyNumberFormat="0" applyBorder="0" applyAlignment="0" applyProtection="0">
      <alignment vertical="center"/>
    </xf>
    <xf numFmtId="0" fontId="23" fillId="13" borderId="0" applyNumberFormat="0" applyBorder="0" applyAlignment="0" applyProtection="0">
      <alignment vertical="center"/>
    </xf>
    <xf numFmtId="178" fontId="21"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8" borderId="0" applyNumberFormat="0" applyBorder="0" applyAlignment="0" applyProtection="0">
      <alignment vertical="center"/>
    </xf>
    <xf numFmtId="0" fontId="12" fillId="12"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0" fontId="22" fillId="3" borderId="0" applyNumberFormat="0" applyBorder="0" applyAlignment="0" applyProtection="0">
      <alignment vertical="center"/>
    </xf>
    <xf numFmtId="0" fontId="23" fillId="8"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0" fontId="23" fillId="13" borderId="0" applyNumberFormat="0" applyBorder="0" applyAlignment="0" applyProtection="0">
      <alignment vertical="center"/>
    </xf>
    <xf numFmtId="0" fontId="22" fillId="3" borderId="0" applyNumberFormat="0" applyBorder="0" applyAlignment="0" applyProtection="0">
      <alignment vertical="center"/>
    </xf>
    <xf numFmtId="0" fontId="23" fillId="8" borderId="0" applyNumberFormat="0" applyBorder="0" applyAlignment="0" applyProtection="0">
      <alignment vertical="center"/>
    </xf>
    <xf numFmtId="0" fontId="12" fillId="19" borderId="0" applyNumberFormat="0" applyBorder="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8" borderId="0" applyNumberFormat="0" applyBorder="0" applyAlignment="0" applyProtection="0">
      <alignment vertical="center"/>
    </xf>
    <xf numFmtId="0" fontId="12" fillId="2" borderId="0" applyNumberFormat="0" applyBorder="0" applyAlignment="0" applyProtection="0">
      <alignment vertical="center"/>
    </xf>
    <xf numFmtId="0" fontId="25" fillId="7" borderId="0" applyNumberFormat="0" applyBorder="0" applyAlignment="0" applyProtection="0">
      <alignment vertical="center"/>
    </xf>
    <xf numFmtId="0" fontId="60" fillId="39" borderId="0" applyNumberFormat="0" applyBorder="0" applyAlignment="0" applyProtection="0">
      <alignment vertical="center"/>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8" borderId="0" applyNumberFormat="0" applyBorder="0" applyAlignment="0" applyProtection="0">
      <alignment vertical="center"/>
    </xf>
    <xf numFmtId="0" fontId="12" fillId="6"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3" fillId="1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17" borderId="0" applyNumberFormat="0" applyBorder="0" applyAlignment="0" applyProtection="0">
      <alignment vertical="center"/>
    </xf>
    <xf numFmtId="0" fontId="22" fillId="3" borderId="0" applyNumberFormat="0" applyBorder="0" applyAlignment="0" applyProtection="0">
      <alignment vertical="center"/>
    </xf>
    <xf numFmtId="0" fontId="34" fillId="9" borderId="0" applyNumberFormat="0" applyBorder="0" applyAlignment="0" applyProtection="0">
      <alignment vertical="center"/>
    </xf>
    <xf numFmtId="0" fontId="12" fillId="12" borderId="0" applyNumberFormat="0" applyBorder="0" applyAlignment="0" applyProtection="0">
      <alignment vertical="center"/>
    </xf>
    <xf numFmtId="0" fontId="25" fillId="7" borderId="0" applyNumberFormat="0" applyBorder="0" applyAlignment="0" applyProtection="0">
      <alignment vertical="center"/>
    </xf>
    <xf numFmtId="0" fontId="44" fillId="0" borderId="27"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34" fillId="9" borderId="0" applyNumberFormat="0" applyBorder="0" applyAlignment="0" applyProtection="0">
      <alignment vertical="center"/>
    </xf>
    <xf numFmtId="0" fontId="30" fillId="0" borderId="0" applyNumberFormat="0" applyFill="0" applyBorder="0" applyAlignment="0" applyProtection="0">
      <alignment vertical="center"/>
    </xf>
    <xf numFmtId="0" fontId="23" fillId="4"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12" fillId="22" borderId="0" applyNumberFormat="0" applyBorder="0" applyAlignment="0" applyProtection="0">
      <alignment vertical="center"/>
    </xf>
    <xf numFmtId="0" fontId="48" fillId="0" borderId="22" applyNumberFormat="0" applyFill="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43" fontId="21" fillId="0" borderId="0" applyFont="0" applyFill="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22" borderId="0" applyNumberFormat="0" applyBorder="0" applyAlignment="0" applyProtection="0">
      <alignment vertical="center"/>
    </xf>
    <xf numFmtId="0" fontId="67" fillId="0" borderId="0" applyNumberFormat="0" applyFill="0" applyBorder="0" applyAlignment="0" applyProtection="0">
      <alignment vertical="center"/>
    </xf>
    <xf numFmtId="0" fontId="22" fillId="3" borderId="0" applyNumberFormat="0" applyBorder="0" applyAlignment="0" applyProtection="0">
      <alignment vertical="center"/>
    </xf>
    <xf numFmtId="0" fontId="7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0" borderId="0" applyNumberFormat="0" applyBorder="0" applyAlignment="0" applyProtection="0">
      <alignment vertical="center"/>
    </xf>
    <xf numFmtId="0" fontId="22" fillId="9"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12" fillId="22" borderId="0" applyNumberFormat="0" applyBorder="0" applyAlignment="0" applyProtection="0">
      <alignment vertical="center"/>
    </xf>
    <xf numFmtId="0" fontId="25" fillId="7" borderId="0" applyNumberFormat="0" applyBorder="0" applyAlignment="0" applyProtection="0">
      <alignment vertical="center"/>
    </xf>
    <xf numFmtId="0" fontId="12" fillId="10" borderId="0" applyNumberFormat="0" applyBorder="0" applyAlignment="0" applyProtection="0">
      <alignment vertical="center"/>
    </xf>
    <xf numFmtId="0" fontId="25" fillId="7" borderId="0" applyNumberFormat="0" applyBorder="0" applyAlignment="0" applyProtection="0">
      <alignment vertical="center"/>
    </xf>
    <xf numFmtId="0" fontId="12" fillId="22"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22" borderId="0" applyNumberFormat="0" applyBorder="0" applyAlignment="0" applyProtection="0">
      <alignment vertical="center"/>
    </xf>
    <xf numFmtId="0" fontId="23" fillId="4" borderId="0" applyNumberFormat="0" applyBorder="0" applyAlignment="0" applyProtection="0">
      <alignment vertical="center"/>
    </xf>
    <xf numFmtId="0" fontId="12" fillId="2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22" borderId="0" applyNumberFormat="0" applyBorder="0" applyAlignment="0" applyProtection="0">
      <alignment vertical="center"/>
    </xf>
    <xf numFmtId="0" fontId="23" fillId="4" borderId="0" applyNumberFormat="0" applyBorder="0" applyAlignment="0" applyProtection="0">
      <alignment vertical="center"/>
    </xf>
    <xf numFmtId="0" fontId="22" fillId="3" borderId="0" applyNumberFormat="0" applyBorder="0" applyAlignment="0" applyProtection="0">
      <alignment vertical="center"/>
    </xf>
    <xf numFmtId="0" fontId="12" fillId="22" borderId="0" applyNumberFormat="0" applyBorder="0" applyAlignment="0" applyProtection="0">
      <alignment vertical="center"/>
    </xf>
    <xf numFmtId="0" fontId="22" fillId="9"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22" borderId="0" applyNumberFormat="0" applyBorder="0" applyAlignment="0" applyProtection="0">
      <alignment vertical="center"/>
    </xf>
    <xf numFmtId="0" fontId="22" fillId="3" borderId="0" applyNumberFormat="0" applyBorder="0" applyAlignment="0" applyProtection="0">
      <alignment vertical="center"/>
    </xf>
    <xf numFmtId="0" fontId="12" fillId="1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6" fillId="24" borderId="18" applyNumberFormat="0" applyAlignment="0" applyProtection="0">
      <alignment vertical="center"/>
    </xf>
    <xf numFmtId="0" fontId="25" fillId="7" borderId="0" applyNumberFormat="0" applyBorder="0" applyAlignment="0" applyProtection="0">
      <alignment vertical="center"/>
    </xf>
    <xf numFmtId="0" fontId="12" fillId="22"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3" fillId="8" borderId="0" applyNumberFormat="0" applyBorder="0" applyAlignment="0" applyProtection="0">
      <alignment vertical="center"/>
    </xf>
    <xf numFmtId="0" fontId="12" fillId="2"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3" borderId="0" applyNumberFormat="0" applyBorder="0" applyAlignment="0" applyProtection="0">
      <alignment vertical="center"/>
    </xf>
    <xf numFmtId="0" fontId="55" fillId="7"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1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23" fillId="4"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12" fillId="3" borderId="0" applyNumberFormat="0" applyBorder="0" applyAlignment="0" applyProtection="0">
      <alignment vertical="center"/>
    </xf>
    <xf numFmtId="0" fontId="34" fillId="9" borderId="0" applyNumberFormat="0" applyBorder="0" applyAlignment="0" applyProtection="0">
      <alignment vertical="center"/>
    </xf>
    <xf numFmtId="0" fontId="1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4" fillId="9" borderId="0" applyNumberFormat="0" applyBorder="0" applyAlignment="0" applyProtection="0">
      <alignment vertical="center"/>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0" fontId="22" fillId="3" borderId="0" applyNumberFormat="0" applyBorder="0" applyAlignment="0" applyProtection="0">
      <alignment vertical="center"/>
    </xf>
    <xf numFmtId="0" fontId="23" fillId="8"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0" fontId="12" fillId="7" borderId="0" applyNumberFormat="0" applyBorder="0" applyAlignment="0" applyProtection="0">
      <alignment vertical="center"/>
    </xf>
    <xf numFmtId="182" fontId="26" fillId="0" borderId="0">
      <alignment vertical="center"/>
      <protection locked="0"/>
    </xf>
    <xf numFmtId="0" fontId="82" fillId="0" borderId="17" applyNumberFormat="0" applyFill="0" applyAlignment="0" applyProtection="0">
      <alignment vertical="center"/>
    </xf>
    <xf numFmtId="0" fontId="12"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0" fontId="82" fillId="0" borderId="17"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12" fillId="7" borderId="0" applyNumberFormat="0" applyBorder="0" applyAlignment="0" applyProtection="0">
      <alignment vertical="center"/>
    </xf>
    <xf numFmtId="0" fontId="58" fillId="0" borderId="25" applyNumberFormat="0" applyFill="0" applyAlignment="0" applyProtection="0">
      <alignment vertical="center"/>
    </xf>
    <xf numFmtId="0" fontId="22"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5"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5" fillId="6" borderId="0" applyNumberFormat="0" applyBorder="0" applyAlignment="0" applyProtection="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12" fillId="7" borderId="0" applyNumberFormat="0" applyBorder="0" applyAlignment="0" applyProtection="0">
      <alignment vertical="center"/>
    </xf>
    <xf numFmtId="0" fontId="23" fillId="11" borderId="0" applyNumberFormat="0" applyBorder="0" applyAlignment="0" applyProtection="0">
      <alignment vertical="center"/>
    </xf>
    <xf numFmtId="0" fontId="25" fillId="7" borderId="0" applyNumberFormat="0" applyBorder="0" applyAlignment="0" applyProtection="0">
      <alignment vertical="center"/>
    </xf>
    <xf numFmtId="9" fontId="21" fillId="0" borderId="0" applyFont="0" applyFill="0" applyBorder="0" applyAlignment="0" applyProtection="0">
      <alignment vertical="center"/>
    </xf>
    <xf numFmtId="0" fontId="22" fillId="3" borderId="0" applyNumberFormat="0" applyBorder="0" applyAlignment="0" applyProtection="0">
      <alignment vertical="center"/>
    </xf>
    <xf numFmtId="0" fontId="12" fillId="1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7" fillId="0" borderId="17" applyNumberFormat="0" applyFill="0" applyAlignment="0" applyProtection="0">
      <alignment vertical="center"/>
    </xf>
    <xf numFmtId="0" fontId="22" fillId="3" borderId="0" applyNumberFormat="0" applyBorder="0" applyAlignment="0" applyProtection="0">
      <alignment vertical="center"/>
    </xf>
    <xf numFmtId="0" fontId="12"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3" fillId="9" borderId="0" applyNumberFormat="0" applyBorder="0" applyAlignment="0" applyProtection="0">
      <alignment vertical="center"/>
    </xf>
    <xf numFmtId="0" fontId="12" fillId="9" borderId="0" applyNumberFormat="0" applyBorder="0" applyAlignment="0" applyProtection="0">
      <alignment vertical="center"/>
    </xf>
    <xf numFmtId="0" fontId="25" fillId="6" borderId="0" applyNumberFormat="0" applyBorder="0" applyAlignment="0" applyProtection="0">
      <alignment vertical="center"/>
    </xf>
    <xf numFmtId="0" fontId="12" fillId="7" borderId="0" applyNumberFormat="0" applyBorder="0" applyAlignment="0" applyProtection="0">
      <alignment vertical="center"/>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0" fontId="22" fillId="3" borderId="0" applyNumberFormat="0" applyBorder="0" applyAlignment="0" applyProtection="0">
      <alignment vertical="center"/>
    </xf>
    <xf numFmtId="0" fontId="23" fillId="11" borderId="0" applyNumberFormat="0" applyBorder="0" applyAlignment="0" applyProtection="0">
      <alignment vertical="center"/>
    </xf>
    <xf numFmtId="0" fontId="22" fillId="3" borderId="0" applyNumberFormat="0" applyBorder="0" applyAlignment="0" applyProtection="0">
      <alignment vertical="center"/>
    </xf>
    <xf numFmtId="0" fontId="23" fillId="8" borderId="0" applyNumberFormat="0" applyBorder="0" applyAlignment="0" applyProtection="0">
      <alignment vertical="center"/>
    </xf>
    <xf numFmtId="0" fontId="22" fillId="3" borderId="0" applyNumberFormat="0" applyBorder="0" applyAlignment="0" applyProtection="0">
      <alignment vertical="center"/>
    </xf>
    <xf numFmtId="0" fontId="12" fillId="19" borderId="0" applyNumberFormat="0" applyBorder="0" applyAlignment="0" applyProtection="0">
      <alignment vertical="center"/>
    </xf>
    <xf numFmtId="0" fontId="22" fillId="3" borderId="0" applyNumberFormat="0" applyBorder="0" applyAlignment="0" applyProtection="0">
      <alignment vertical="center"/>
    </xf>
    <xf numFmtId="0" fontId="69" fillId="0" borderId="0" applyNumberFormat="0" applyFill="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23" fillId="11" borderId="0" applyNumberFormat="0" applyBorder="0" applyAlignment="0" applyProtection="0">
      <alignment vertical="center"/>
    </xf>
    <xf numFmtId="0" fontId="22" fillId="3" borderId="0" applyNumberFormat="0" applyBorder="0" applyAlignment="0" applyProtection="0">
      <alignment vertical="center"/>
    </xf>
    <xf numFmtId="0" fontId="12" fillId="19" borderId="0" applyNumberFormat="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0" fontId="23" fillId="5" borderId="0" applyNumberFormat="0" applyBorder="0" applyAlignment="0" applyProtection="0">
      <alignment vertical="center"/>
    </xf>
    <xf numFmtId="0" fontId="69"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41" fillId="27" borderId="0" applyNumberFormat="0" applyBorder="0" applyAlignment="0" applyProtection="0">
      <alignment vertical="center"/>
    </xf>
    <xf numFmtId="0" fontId="23" fillId="11" borderId="0" applyNumberFormat="0" applyBorder="0" applyAlignment="0" applyProtection="0">
      <alignment vertical="center"/>
    </xf>
    <xf numFmtId="0" fontId="35" fillId="20"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4" fillId="9"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5" fillId="39" borderId="0" applyNumberFormat="0" applyBorder="0" applyAlignment="0" applyProtection="0">
      <alignment vertical="center"/>
    </xf>
    <xf numFmtId="0" fontId="25" fillId="7"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12" fillId="9" borderId="0" applyNumberFormat="0" applyBorder="0" applyAlignment="0" applyProtection="0">
      <alignment vertical="center"/>
    </xf>
    <xf numFmtId="0" fontId="25" fillId="7" borderId="0" applyNumberFormat="0" applyBorder="0" applyAlignment="0" applyProtection="0">
      <alignment vertical="center"/>
    </xf>
    <xf numFmtId="0" fontId="65" fillId="0" borderId="32" applyNumberFormat="0" applyAlignment="0" applyProtection="0">
      <alignment horizontal="lef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178" fontId="49" fillId="0" borderId="0">
      <alignment vertical="center"/>
      <protection locked="0"/>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25"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9"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6"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25" fillId="7" borderId="0" applyNumberFormat="0" applyBorder="0" applyAlignment="0" applyProtection="0">
      <alignment vertical="center"/>
    </xf>
    <xf numFmtId="0" fontId="1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17" fillId="0" borderId="1">
      <alignment horizontal="distributed" vertical="center" wrapText="1"/>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9" fontId="21" fillId="0" borderId="0" applyFont="0" applyFill="0" applyBorder="0" applyAlignment="0" applyProtection="0">
      <alignment vertical="center"/>
    </xf>
    <xf numFmtId="0" fontId="12" fillId="6" borderId="0" applyNumberFormat="0" applyBorder="0" applyAlignment="0" applyProtection="0">
      <alignment vertical="center"/>
    </xf>
    <xf numFmtId="0" fontId="25" fillId="7" borderId="0" applyNumberFormat="0" applyBorder="0" applyAlignment="0" applyProtection="0">
      <alignment vertical="center"/>
    </xf>
    <xf numFmtId="0" fontId="12" fillId="6" borderId="0" applyNumberFormat="0" applyBorder="0" applyAlignment="0" applyProtection="0">
      <alignment vertical="center"/>
    </xf>
    <xf numFmtId="9" fontId="21" fillId="0" borderId="0" applyFont="0" applyFill="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4"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0" fontId="12" fillId="24" borderId="0" applyNumberFormat="0" applyBorder="0" applyAlignment="0" applyProtection="0">
      <alignment vertical="center"/>
    </xf>
    <xf numFmtId="0" fontId="25" fillId="7" borderId="0" applyNumberFormat="0" applyBorder="0" applyAlignment="0" applyProtection="0">
      <alignment vertical="center"/>
    </xf>
    <xf numFmtId="0" fontId="12" fillId="12"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2" fillId="0" borderId="0">
      <alignment vertical="center"/>
    </xf>
    <xf numFmtId="0" fontId="34" fillId="9" borderId="0" applyNumberFormat="0" applyBorder="0" applyAlignment="0" applyProtection="0">
      <alignment vertical="center"/>
    </xf>
    <xf numFmtId="0" fontId="23" fillId="26"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4" fillId="9" borderId="0" applyNumberFormat="0" applyBorder="0" applyAlignment="0" applyProtection="0">
      <alignment vertical="center"/>
    </xf>
    <xf numFmtId="0" fontId="12" fillId="12"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3" fillId="13"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5" fillId="25" borderId="0" applyNumberFormat="0" applyBorder="0" applyAlignment="0" applyProtection="0">
      <alignment vertical="center"/>
    </xf>
    <xf numFmtId="0" fontId="12" fillId="12" borderId="0" applyNumberFormat="0" applyBorder="0" applyAlignment="0" applyProtection="0">
      <alignment vertical="center"/>
    </xf>
    <xf numFmtId="0" fontId="23" fillId="4" borderId="0" applyNumberFormat="0" applyBorder="0" applyAlignment="0" applyProtection="0">
      <alignment vertical="center"/>
    </xf>
    <xf numFmtId="0" fontId="12" fillId="12" borderId="0" applyNumberFormat="0" applyBorder="0" applyAlignment="0" applyProtection="0">
      <alignment vertical="center"/>
    </xf>
    <xf numFmtId="37" fontId="83" fillId="0" borderId="0">
      <alignment vertical="center"/>
    </xf>
    <xf numFmtId="0" fontId="12" fillId="12"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3" borderId="0" applyNumberFormat="0" applyBorder="0" applyAlignment="0" applyProtection="0">
      <alignment vertical="center"/>
    </xf>
    <xf numFmtId="0" fontId="66" fillId="2" borderId="18" applyNumberFormat="0" applyAlignment="0" applyProtection="0">
      <alignment vertical="center"/>
    </xf>
    <xf numFmtId="0" fontId="22" fillId="3" borderId="0" applyNumberFormat="0" applyBorder="0" applyAlignment="0" applyProtection="0">
      <alignment vertical="center"/>
    </xf>
    <xf numFmtId="177" fontId="84" fillId="0" borderId="0">
      <alignment vertical="center"/>
    </xf>
    <xf numFmtId="0" fontId="12" fillId="9" borderId="0" applyNumberFormat="0" applyBorder="0" applyAlignment="0" applyProtection="0">
      <alignment vertical="center"/>
    </xf>
    <xf numFmtId="0" fontId="12" fillId="24"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12" fillId="6"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5" fillId="41" borderId="0" applyNumberFormat="0" applyBorder="0" applyAlignment="0" applyProtection="0">
      <alignment vertical="center"/>
    </xf>
    <xf numFmtId="0" fontId="25" fillId="7" borderId="0" applyNumberFormat="0" applyBorder="0" applyAlignment="0" applyProtection="0">
      <alignment vertical="center"/>
    </xf>
    <xf numFmtId="0" fontId="5" fillId="41"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12" fillId="24" borderId="0" applyNumberFormat="0" applyBorder="0" applyAlignment="0" applyProtection="0">
      <alignment vertical="center"/>
    </xf>
    <xf numFmtId="0" fontId="0" fillId="0" borderId="0">
      <alignment vertical="center"/>
    </xf>
    <xf numFmtId="0" fontId="41" fillId="41" borderId="0" applyNumberFormat="0" applyBorder="0" applyAlignment="0" applyProtection="0">
      <alignment vertical="center"/>
    </xf>
    <xf numFmtId="0" fontId="23" fillId="20" borderId="0" applyNumberFormat="0" applyBorder="0" applyAlignment="0" applyProtection="0">
      <alignment vertical="center"/>
    </xf>
    <xf numFmtId="0" fontId="34" fillId="3" borderId="0" applyNumberFormat="0" applyBorder="0" applyAlignment="0" applyProtection="0">
      <alignment vertical="center"/>
    </xf>
    <xf numFmtId="178" fontId="24" fillId="0" borderId="0">
      <alignment vertical="center"/>
      <protection locked="0"/>
    </xf>
    <xf numFmtId="0" fontId="12" fillId="14"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35" fillId="23"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5" fillId="7" borderId="0" applyNumberFormat="0" applyBorder="0" applyAlignment="0" applyProtection="0">
      <alignment vertical="center"/>
    </xf>
    <xf numFmtId="0" fontId="32" fillId="12" borderId="18" applyNumberFormat="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32" fillId="12" borderId="18" applyNumberFormat="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178" fontId="21"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7" borderId="0" applyNumberFormat="0" applyBorder="0" applyAlignment="0" applyProtection="0">
      <alignment vertical="center"/>
    </xf>
    <xf numFmtId="0" fontId="25" fillId="6" borderId="0" applyNumberFormat="0" applyBorder="0" applyAlignment="0" applyProtection="0">
      <alignment vertical="center"/>
    </xf>
    <xf numFmtId="0" fontId="23" fillId="5"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178" fontId="49"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24"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178" fontId="49" fillId="0" borderId="0">
      <alignment vertical="center"/>
      <protection locked="0"/>
    </xf>
    <xf numFmtId="0" fontId="12" fillId="24" borderId="0" applyNumberFormat="0" applyBorder="0" applyAlignment="0" applyProtection="0">
      <alignment vertical="center"/>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58" fillId="0" borderId="25" applyNumberFormat="0" applyFill="0" applyAlignment="0" applyProtection="0">
      <alignment vertical="center"/>
    </xf>
    <xf numFmtId="0" fontId="12" fillId="2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2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86" fillId="0" borderId="0">
      <alignment vertical="center"/>
    </xf>
    <xf numFmtId="0" fontId="25" fillId="7" borderId="0" applyNumberFormat="0" applyBorder="0" applyAlignment="0" applyProtection="0">
      <alignment vertical="center"/>
    </xf>
    <xf numFmtId="0" fontId="12" fillId="24"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24" borderId="0" applyNumberFormat="0" applyBorder="0" applyAlignment="0" applyProtection="0">
      <alignment vertical="center"/>
    </xf>
    <xf numFmtId="0" fontId="22" fillId="3" borderId="0" applyNumberFormat="0" applyBorder="0" applyAlignment="0" applyProtection="0">
      <alignment vertical="center"/>
    </xf>
    <xf numFmtId="0" fontId="79" fillId="7" borderId="0" applyNumberFormat="0" applyBorder="0" applyAlignment="0" applyProtection="0">
      <alignment vertical="center"/>
    </xf>
    <xf numFmtId="0" fontId="36" fillId="15" borderId="19"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6" fillId="0" borderId="0" applyNumberFormat="0" applyFill="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56"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178" fontId="49" fillId="0" borderId="0">
      <alignment vertical="center"/>
      <protection locked="0"/>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5" fillId="7" borderId="0" applyNumberFormat="0" applyBorder="0" applyAlignment="0" applyProtection="0">
      <alignment vertical="center"/>
    </xf>
    <xf numFmtId="0" fontId="12" fillId="9" borderId="0" applyNumberFormat="0" applyBorder="0" applyAlignment="0" applyProtection="0">
      <alignment vertical="center"/>
    </xf>
    <xf numFmtId="0" fontId="22" fillId="9" borderId="0" applyNumberFormat="0" applyBorder="0" applyAlignment="0" applyProtection="0">
      <alignment vertical="center"/>
    </xf>
    <xf numFmtId="178" fontId="49" fillId="0" borderId="0">
      <alignment vertical="center"/>
      <protection locked="0"/>
    </xf>
    <xf numFmtId="0" fontId="25" fillId="7" borderId="0" applyNumberFormat="0" applyBorder="0" applyAlignment="0" applyProtection="0">
      <alignment vertical="center"/>
    </xf>
    <xf numFmtId="0" fontId="12" fillId="14" borderId="0" applyNumberFormat="0" applyBorder="0" applyAlignment="0" applyProtection="0">
      <alignment vertical="center"/>
    </xf>
    <xf numFmtId="0" fontId="25" fillId="7" borderId="0" applyNumberFormat="0" applyBorder="0" applyAlignment="0" applyProtection="0">
      <alignment vertical="center"/>
    </xf>
    <xf numFmtId="178" fontId="49" fillId="0" borderId="0">
      <alignment vertical="center"/>
      <protection locked="0"/>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178" fontId="49" fillId="0" borderId="0">
      <alignment vertical="center"/>
      <protection locked="0"/>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27" fillId="0" borderId="17" applyNumberFormat="0" applyFill="0" applyAlignment="0" applyProtection="0">
      <alignment vertical="center"/>
    </xf>
    <xf numFmtId="0" fontId="22" fillId="3" borderId="0" applyNumberFormat="0" applyBorder="0" applyAlignment="0" applyProtection="0">
      <alignment vertical="center"/>
    </xf>
    <xf numFmtId="178" fontId="49" fillId="0" borderId="0">
      <alignment vertical="center"/>
      <protection locked="0"/>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12" fillId="24" borderId="0" applyNumberFormat="0" applyBorder="0" applyAlignment="0" applyProtection="0">
      <alignment vertical="center"/>
    </xf>
    <xf numFmtId="0" fontId="22" fillId="3" borderId="0" applyNumberFormat="0" applyBorder="0" applyAlignment="0" applyProtection="0">
      <alignment vertical="center"/>
    </xf>
    <xf numFmtId="178" fontId="49" fillId="0" borderId="0">
      <alignment vertical="center"/>
      <protection locked="0"/>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12" fillId="0" borderId="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14" borderId="0" applyNumberFormat="0" applyBorder="0" applyAlignment="0" applyProtection="0">
      <alignment vertical="center"/>
    </xf>
    <xf numFmtId="0" fontId="12" fillId="0" borderId="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12" fillId="24" borderId="0" applyNumberFormat="0" applyBorder="0" applyAlignment="0" applyProtection="0">
      <alignment vertical="center"/>
    </xf>
    <xf numFmtId="0" fontId="22" fillId="3" borderId="0" applyNumberFormat="0" applyBorder="0" applyAlignment="0" applyProtection="0">
      <alignment vertical="center"/>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7" fillId="0" borderId="17" applyNumberFormat="0" applyFill="0" applyAlignment="0" applyProtection="0">
      <alignment vertical="center"/>
    </xf>
    <xf numFmtId="0" fontId="21" fillId="19" borderId="21" applyNumberFormat="0" applyFont="0" applyAlignment="0" applyProtection="0">
      <alignment vertical="center"/>
    </xf>
    <xf numFmtId="0" fontId="12" fillId="10"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41" fillId="3" borderId="0" applyNumberFormat="0" applyBorder="0" applyAlignment="0" applyProtection="0">
      <alignment vertical="center"/>
    </xf>
    <xf numFmtId="0" fontId="22" fillId="9" borderId="0" applyNumberFormat="0" applyBorder="0" applyAlignment="0" applyProtection="0">
      <alignment vertical="center"/>
    </xf>
    <xf numFmtId="0" fontId="12" fillId="10"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10"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12" fillId="10" borderId="0" applyNumberFormat="0" applyBorder="0" applyAlignment="0" applyProtection="0">
      <alignment vertical="center"/>
    </xf>
    <xf numFmtId="0" fontId="25" fillId="7" borderId="0" applyNumberFormat="0" applyBorder="0" applyAlignment="0" applyProtection="0">
      <alignment vertical="center"/>
    </xf>
    <xf numFmtId="0" fontId="12" fillId="1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12" fillId="1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3" borderId="0" applyNumberFormat="0" applyBorder="0" applyAlignment="0" applyProtection="0">
      <alignment vertical="center"/>
    </xf>
    <xf numFmtId="0" fontId="41" fillId="3"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12" fillId="13" borderId="0" applyNumberFormat="0" applyBorder="0" applyAlignment="0" applyProtection="0">
      <alignment vertical="center"/>
    </xf>
    <xf numFmtId="0" fontId="12" fillId="2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1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0" fillId="0" borderId="0">
      <alignment vertical="center"/>
    </xf>
    <xf numFmtId="0" fontId="12" fillId="1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12" fillId="2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12" fillId="2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69" fillId="0" borderId="0" applyNumberFormat="0" applyFill="0" applyBorder="0" applyAlignment="0" applyProtection="0">
      <alignment vertical="center"/>
    </xf>
    <xf numFmtId="176" fontId="21" fillId="0" borderId="0" applyFont="0" applyFill="0" applyBorder="0" applyAlignment="0" applyProtection="0">
      <alignment vertical="center"/>
    </xf>
    <xf numFmtId="0" fontId="38"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7" borderId="0" applyNumberFormat="0" applyBorder="0" applyAlignment="0" applyProtection="0">
      <alignment vertical="center"/>
    </xf>
    <xf numFmtId="0" fontId="22" fillId="3"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1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41" fillId="27" borderId="0" applyNumberFormat="0" applyBorder="0" applyAlignment="0" applyProtection="0">
      <alignment vertical="center"/>
    </xf>
    <xf numFmtId="0" fontId="23" fillId="5" borderId="0" applyNumberFormat="0" applyBorder="0" applyAlignment="0" applyProtection="0">
      <alignment vertical="center"/>
    </xf>
    <xf numFmtId="0" fontId="12" fillId="14"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2" fillId="15" borderId="19" applyNumberFormat="0" applyAlignment="0" applyProtection="0">
      <alignment vertical="center"/>
    </xf>
    <xf numFmtId="0" fontId="0" fillId="0" borderId="0">
      <alignment vertical="center"/>
    </xf>
    <xf numFmtId="0" fontId="0" fillId="0" borderId="0">
      <alignment vertical="center"/>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3" fillId="28" borderId="0" applyNumberFormat="0" applyBorder="0" applyAlignment="0" applyProtection="0">
      <alignment vertical="center"/>
    </xf>
    <xf numFmtId="0" fontId="23" fillId="2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87" fillId="0" borderId="0">
      <alignment vertical="center"/>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5" fillId="7" borderId="0" applyNumberFormat="0" applyBorder="0" applyAlignment="0" applyProtection="0">
      <alignment vertical="center"/>
    </xf>
    <xf numFmtId="0" fontId="41" fillId="41" borderId="0" applyNumberFormat="0" applyBorder="0" applyAlignment="0" applyProtection="0">
      <alignment vertical="center"/>
    </xf>
    <xf numFmtId="0" fontId="23" fillId="20" borderId="0" applyNumberFormat="0" applyBorder="0" applyAlignment="0" applyProtection="0">
      <alignment vertical="center"/>
    </xf>
    <xf numFmtId="0" fontId="0" fillId="0" borderId="0" applyNumberFormat="0" applyFill="0" applyBorder="0" applyAlignment="0" applyProtection="0">
      <alignment vertical="center"/>
    </xf>
    <xf numFmtId="0" fontId="12" fillId="14" borderId="0" applyNumberFormat="0" applyBorder="0" applyAlignment="0" applyProtection="0">
      <alignment vertical="center"/>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2" fillId="1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23" fillId="10"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2" fillId="1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12" fillId="17" borderId="0" applyNumberFormat="0" applyBorder="0" applyAlignment="0" applyProtection="0">
      <alignment vertical="center"/>
    </xf>
    <xf numFmtId="0" fontId="22" fillId="3" borderId="0" applyNumberFormat="0" applyBorder="0" applyAlignment="0" applyProtection="0">
      <alignment vertical="center"/>
    </xf>
    <xf numFmtId="0" fontId="12" fillId="0" borderId="0">
      <alignment vertical="center"/>
    </xf>
    <xf numFmtId="0" fontId="29" fillId="3" borderId="0" applyNumberFormat="0" applyBorder="0" applyAlignment="0" applyProtection="0">
      <alignment vertical="center"/>
    </xf>
    <xf numFmtId="0" fontId="12" fillId="17" borderId="0" applyNumberFormat="0" applyBorder="0" applyAlignment="0" applyProtection="0">
      <alignment vertical="center"/>
    </xf>
    <xf numFmtId="0" fontId="22" fillId="3" borderId="0" applyNumberFormat="0" applyBorder="0" applyAlignment="0" applyProtection="0">
      <alignment vertical="center"/>
    </xf>
    <xf numFmtId="0" fontId="37" fillId="2" borderId="20" applyNumberFormat="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12" fillId="1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4" borderId="0" applyNumberFormat="0" applyBorder="0" applyAlignment="0" applyProtection="0">
      <alignment vertical="center"/>
    </xf>
    <xf numFmtId="0" fontId="22" fillId="3" borderId="0" applyNumberFormat="0" applyBorder="0" applyAlignment="0" applyProtection="0">
      <alignment vertical="center"/>
    </xf>
    <xf numFmtId="0" fontId="12" fillId="1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7" borderId="0" applyNumberFormat="0" applyBorder="0" applyAlignment="0" applyProtection="0">
      <alignment vertical="center"/>
    </xf>
    <xf numFmtId="0" fontId="25" fillId="7" borderId="0" applyNumberFormat="0" applyBorder="0" applyAlignment="0" applyProtection="0">
      <alignment vertical="center"/>
    </xf>
    <xf numFmtId="178" fontId="49" fillId="0" borderId="0">
      <alignment vertical="center"/>
      <protection locked="0"/>
    </xf>
    <xf numFmtId="0" fontId="12" fillId="1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12" fillId="1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1" fillId="2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12" borderId="0" applyNumberFormat="0" applyBorder="0" applyAlignment="0" applyProtection="0">
      <alignment vertical="center"/>
    </xf>
    <xf numFmtId="0" fontId="25" fillId="7" borderId="0" applyNumberFormat="0" applyBorder="0" applyAlignment="0" applyProtection="0">
      <alignment vertical="center"/>
    </xf>
    <xf numFmtId="0" fontId="23" fillId="5" borderId="0" applyNumberFormat="0" applyBorder="0" applyAlignment="0" applyProtection="0">
      <alignment vertical="center"/>
    </xf>
    <xf numFmtId="0" fontId="12" fillId="14" borderId="0" applyNumberFormat="0" applyBorder="0" applyAlignment="0" applyProtection="0">
      <alignment vertical="center"/>
    </xf>
    <xf numFmtId="0" fontId="39"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5" fillId="10" borderId="0" applyNumberFormat="0" applyBorder="0" applyAlignment="0" applyProtection="0">
      <alignment vertical="center"/>
    </xf>
    <xf numFmtId="0" fontId="25" fillId="7" borderId="0" applyNumberFormat="0" applyBorder="0" applyAlignment="0" applyProtection="0">
      <alignment vertical="center"/>
    </xf>
    <xf numFmtId="0" fontId="35" fillId="10"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5" fillId="2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5" fillId="20"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11" borderId="0" applyNumberFormat="0" applyBorder="0" applyAlignment="0" applyProtection="0">
      <alignment vertical="center"/>
    </xf>
    <xf numFmtId="0" fontId="35" fillId="12" borderId="0" applyNumberFormat="0" applyBorder="0" applyAlignment="0" applyProtection="0">
      <alignment vertical="center"/>
    </xf>
    <xf numFmtId="0" fontId="22" fillId="3" borderId="0" applyNumberFormat="0" applyBorder="0" applyAlignment="0" applyProtection="0">
      <alignment vertical="center"/>
    </xf>
    <xf numFmtId="0" fontId="75" fillId="7" borderId="0" applyNumberFormat="0" applyBorder="0" applyAlignment="0" applyProtection="0">
      <alignment vertical="center"/>
    </xf>
    <xf numFmtId="0" fontId="35" fillId="12" borderId="0" applyNumberFormat="0" applyBorder="0" applyAlignment="0" applyProtection="0">
      <alignment vertical="center"/>
    </xf>
    <xf numFmtId="0" fontId="25" fillId="7"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1" fillId="27" borderId="0" applyNumberFormat="0" applyBorder="0" applyAlignment="0" applyProtection="0">
      <alignment vertical="center"/>
    </xf>
    <xf numFmtId="0" fontId="23" fillId="11"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16" borderId="0" applyNumberFormat="0" applyBorder="0" applyAlignment="0" applyProtection="0">
      <alignment vertical="center"/>
    </xf>
    <xf numFmtId="0" fontId="22" fillId="3" borderId="0" applyNumberFormat="0" applyBorder="0" applyAlignment="0" applyProtection="0">
      <alignment vertical="center"/>
    </xf>
    <xf numFmtId="0" fontId="23" fillId="11"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11"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4" fillId="0" borderId="27" applyNumberFormat="0" applyFill="0" applyAlignment="0" applyProtection="0">
      <alignment vertical="center"/>
    </xf>
    <xf numFmtId="0" fontId="35" fillId="20" borderId="0" applyNumberFormat="0" applyBorder="0" applyAlignment="0" applyProtection="0">
      <alignment vertical="center"/>
    </xf>
    <xf numFmtId="0" fontId="23" fillId="11" borderId="0" applyNumberFormat="0" applyBorder="0" applyAlignment="0" applyProtection="0">
      <alignment vertical="center"/>
    </xf>
    <xf numFmtId="0" fontId="44" fillId="0" borderId="0" applyNumberFormat="0" applyFill="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59" fillId="0" borderId="26">
      <alignment horizontal="left" vertical="center"/>
    </xf>
    <xf numFmtId="0" fontId="23" fillId="11"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4" fillId="0" borderId="0" applyNumberFormat="0" applyFill="0" applyBorder="0" applyAlignment="0" applyProtection="0">
      <alignment vertical="center"/>
    </xf>
    <xf numFmtId="0" fontId="35" fillId="20" borderId="0" applyNumberFormat="0" applyBorder="0" applyAlignment="0" applyProtection="0">
      <alignment vertical="center"/>
    </xf>
    <xf numFmtId="43" fontId="21" fillId="0" borderId="0" applyFont="0" applyFill="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3" fillId="10"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9"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35" fillId="10" borderId="0" applyNumberFormat="0" applyBorder="0" applyAlignment="0" applyProtection="0">
      <alignment vertical="center"/>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178" fontId="49" fillId="0" borderId="0">
      <alignment vertical="center"/>
      <protection locked="0"/>
    </xf>
    <xf numFmtId="178" fontId="49" fillId="0" borderId="0">
      <alignment vertical="center"/>
      <protection locked="0"/>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0" fontId="25" fillId="7" borderId="0" applyNumberFormat="0" applyBorder="0" applyAlignment="0" applyProtection="0">
      <alignment vertical="center"/>
    </xf>
    <xf numFmtId="0" fontId="60" fillId="38" borderId="0" applyNumberFormat="0" applyBorder="0" applyAlignment="0" applyProtection="0">
      <alignment vertical="center"/>
    </xf>
    <xf numFmtId="0" fontId="35" fillId="23" borderId="0" applyNumberFormat="0" applyBorder="0" applyAlignment="0" applyProtection="0">
      <alignment vertical="center"/>
    </xf>
    <xf numFmtId="0" fontId="25" fillId="7" borderId="0" applyNumberFormat="0" applyBorder="0" applyAlignment="0" applyProtection="0">
      <alignment vertical="center"/>
    </xf>
    <xf numFmtId="0" fontId="23" fillId="13" borderId="0" applyNumberFormat="0" applyBorder="0" applyAlignment="0" applyProtection="0">
      <alignment vertical="center"/>
    </xf>
    <xf numFmtId="0" fontId="41" fillId="27" borderId="0" applyNumberFormat="0" applyBorder="0" applyAlignment="0" applyProtection="0">
      <alignment vertical="center"/>
    </xf>
    <xf numFmtId="0" fontId="23" fillId="13" borderId="0" applyNumberFormat="0" applyBorder="0" applyAlignment="0" applyProtection="0">
      <alignment vertical="center"/>
    </xf>
    <xf numFmtId="0" fontId="23" fillId="23" borderId="0" applyNumberFormat="0" applyBorder="0" applyAlignment="0" applyProtection="0">
      <alignment vertical="center"/>
    </xf>
    <xf numFmtId="0" fontId="22" fillId="3" borderId="0" applyNumberFormat="0" applyBorder="0" applyAlignment="0" applyProtection="0">
      <alignment vertical="center"/>
    </xf>
    <xf numFmtId="0" fontId="23" fillId="2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5" borderId="0" applyNumberFormat="0" applyBorder="0" applyAlignment="0" applyProtection="0">
      <alignment vertical="center"/>
    </xf>
    <xf numFmtId="0" fontId="41" fillId="3" borderId="0" applyNumberFormat="0" applyBorder="0" applyAlignment="0" applyProtection="0">
      <alignment vertical="center"/>
    </xf>
    <xf numFmtId="0" fontId="35" fillId="24" borderId="0" applyNumberFormat="0" applyBorder="0" applyAlignment="0" applyProtection="0">
      <alignment vertical="center"/>
    </xf>
    <xf numFmtId="0" fontId="22" fillId="3" borderId="0" applyNumberFormat="0" applyBorder="0" applyAlignment="0" applyProtection="0">
      <alignment vertical="center"/>
    </xf>
    <xf numFmtId="0" fontId="42" fillId="15" borderId="19" applyNumberFormat="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23" fillId="5" borderId="0" applyNumberFormat="0" applyBorder="0" applyAlignment="0" applyProtection="0">
      <alignment vertical="center"/>
    </xf>
    <xf numFmtId="0" fontId="36" fillId="15" borderId="19"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44" fillId="0" borderId="0" applyNumberForma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30" fillId="0" borderId="0" applyNumberFormat="0" applyFill="0" applyBorder="0" applyAlignment="0" applyProtection="0">
      <alignment vertical="center"/>
    </xf>
    <xf numFmtId="0" fontId="23" fillId="20"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3" fillId="20" borderId="0" applyNumberFormat="0" applyBorder="0" applyAlignment="0" applyProtection="0">
      <alignment vertical="center"/>
    </xf>
    <xf numFmtId="0" fontId="36" fillId="15" borderId="19" applyNumberFormat="0" applyAlignment="0" applyProtection="0">
      <alignment vertical="center"/>
    </xf>
    <xf numFmtId="0" fontId="35" fillId="20" borderId="0" applyNumberFormat="0" applyBorder="0" applyAlignment="0" applyProtection="0">
      <alignment vertical="center"/>
    </xf>
    <xf numFmtId="0" fontId="23" fillId="20" borderId="0" applyNumberFormat="0" applyBorder="0" applyAlignment="0" applyProtection="0">
      <alignment vertical="center"/>
    </xf>
    <xf numFmtId="0" fontId="36" fillId="15" borderId="19" applyNumberFormat="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35" fillId="12"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60" fillId="30"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12" borderId="0" applyNumberFormat="0" applyBorder="0" applyAlignment="0" applyProtection="0">
      <alignment vertical="center"/>
    </xf>
    <xf numFmtId="0" fontId="22" fillId="3" borderId="0" applyNumberFormat="0" applyBorder="0" applyAlignment="0" applyProtection="0">
      <alignment vertical="center"/>
    </xf>
    <xf numFmtId="0" fontId="23" fillId="11" borderId="0" applyNumberFormat="0" applyBorder="0" applyAlignment="0" applyProtection="0">
      <alignment vertical="center"/>
    </xf>
    <xf numFmtId="0" fontId="22" fillId="3" borderId="0" applyNumberFormat="0" applyBorder="0" applyAlignment="0" applyProtection="0">
      <alignment vertical="center"/>
    </xf>
    <xf numFmtId="0" fontId="46" fillId="0" borderId="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0" fontId="22" fillId="3" borderId="0" applyNumberFormat="0" applyBorder="0" applyAlignment="0" applyProtection="0">
      <alignment vertical="center"/>
    </xf>
    <xf numFmtId="0" fontId="23" fillId="28" borderId="0" applyNumberFormat="0" applyBorder="0" applyAlignment="0" applyProtection="0">
      <alignment vertical="center"/>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13"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23" fillId="28" borderId="0" applyNumberFormat="0" applyBorder="0" applyAlignment="0" applyProtection="0">
      <alignment vertical="center"/>
    </xf>
    <xf numFmtId="0" fontId="58" fillId="0" borderId="25" applyNumberFormat="0" applyFill="0" applyAlignment="0" applyProtection="0">
      <alignment vertical="center"/>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58" fillId="0" borderId="25" applyNumberFormat="0" applyFill="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58" fillId="0" borderId="25"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9" fontId="21" fillId="0" borderId="0" applyFon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8" fillId="0" borderId="25" applyNumberFormat="0" applyFill="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58" fillId="0" borderId="25"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73" fillId="0" borderId="31" applyNumberFormat="0" applyFill="0" applyAlignment="0" applyProtection="0">
      <alignment vertical="center"/>
    </xf>
    <xf numFmtId="0" fontId="23" fillId="4" borderId="0" applyNumberFormat="0" applyBorder="0" applyAlignment="0" applyProtection="0">
      <alignment vertical="center"/>
    </xf>
    <xf numFmtId="0" fontId="60" fillId="38" borderId="0" applyNumberFormat="0" applyBorder="0" applyAlignment="0" applyProtection="0">
      <alignment vertical="center"/>
    </xf>
    <xf numFmtId="0" fontId="22" fillId="3" borderId="0" applyNumberFormat="0" applyBorder="0" applyAlignment="0" applyProtection="0">
      <alignment vertical="center"/>
    </xf>
    <xf numFmtId="0" fontId="5" fillId="36"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5" fillId="36"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60" fillId="40" borderId="0" applyNumberFormat="0" applyBorder="0" applyAlignment="0" applyProtection="0">
      <alignment vertical="center"/>
    </xf>
    <xf numFmtId="0" fontId="22" fillId="3" borderId="0" applyNumberFormat="0" applyBorder="0" applyAlignment="0" applyProtection="0">
      <alignment vertical="center"/>
    </xf>
    <xf numFmtId="0" fontId="60" fillId="40"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22" fillId="3" borderId="0" applyNumberFormat="0" applyBorder="0" applyAlignment="0" applyProtection="0">
      <alignment vertical="center"/>
    </xf>
    <xf numFmtId="0" fontId="60" fillId="3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178" fontId="49" fillId="0" borderId="0">
      <alignment vertical="center"/>
      <protection locked="0"/>
    </xf>
    <xf numFmtId="178" fontId="49" fillId="0" borderId="0">
      <alignment vertical="center"/>
      <protection locked="0"/>
    </xf>
    <xf numFmtId="0" fontId="0" fillId="0" borderId="0">
      <alignment vertical="center"/>
    </xf>
    <xf numFmtId="0" fontId="56" fillId="0" borderId="0" applyNumberFormat="0" applyFill="0" applyBorder="0" applyAlignment="0" applyProtection="0">
      <alignment vertical="center"/>
    </xf>
    <xf numFmtId="0" fontId="5" fillId="21" borderId="0" applyNumberFormat="0" applyBorder="0" applyAlignment="0" applyProtection="0">
      <alignment vertical="center"/>
    </xf>
    <xf numFmtId="41" fontId="21" fillId="0" borderId="0" applyFon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0" fillId="3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60" fillId="3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0" fillId="30"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60" fillId="31"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5" fillId="41"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 fillId="41" borderId="0" applyNumberFormat="0" applyBorder="0" applyAlignment="0" applyProtection="0">
      <alignment vertical="center"/>
    </xf>
    <xf numFmtId="0" fontId="22" fillId="3" borderId="0" applyNumberFormat="0" applyBorder="0" applyAlignment="0" applyProtection="0">
      <alignment vertical="center"/>
    </xf>
    <xf numFmtId="0" fontId="5" fillId="25" borderId="0" applyNumberFormat="0" applyBorder="0" applyAlignment="0" applyProtection="0">
      <alignment vertical="center"/>
    </xf>
    <xf numFmtId="0" fontId="22" fillId="3" borderId="0" applyNumberFormat="0" applyBorder="0" applyAlignment="0" applyProtection="0">
      <alignment vertical="center"/>
    </xf>
    <xf numFmtId="0" fontId="60" fillId="21"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0" fillId="30"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44" fillId="0" borderId="27" applyNumberFormat="0" applyFill="0" applyAlignment="0" applyProtection="0">
      <alignment vertical="center"/>
    </xf>
    <xf numFmtId="0" fontId="60" fillId="30" borderId="0" applyNumberFormat="0" applyBorder="0" applyAlignment="0" applyProtection="0">
      <alignment vertical="center"/>
    </xf>
    <xf numFmtId="0" fontId="22" fillId="3"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21"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60" fillId="21" borderId="0" applyNumberFormat="0" applyBorder="0" applyAlignment="0" applyProtection="0">
      <alignment vertical="center"/>
    </xf>
    <xf numFmtId="0" fontId="25" fillId="7" borderId="0" applyNumberFormat="0" applyBorder="0" applyAlignment="0" applyProtection="0">
      <alignment vertical="center"/>
    </xf>
    <xf numFmtId="0" fontId="60" fillId="21" borderId="0" applyNumberFormat="0" applyBorder="0" applyAlignment="0" applyProtection="0">
      <alignment vertical="center"/>
    </xf>
    <xf numFmtId="0" fontId="25" fillId="7" borderId="0" applyNumberFormat="0" applyBorder="0" applyAlignment="0" applyProtection="0">
      <alignment vertical="center"/>
    </xf>
    <xf numFmtId="0" fontId="60" fillId="32" borderId="0" applyNumberFormat="0" applyBorder="0" applyAlignment="0" applyProtection="0">
      <alignment vertical="center"/>
    </xf>
    <xf numFmtId="0" fontId="25" fillId="7" borderId="0" applyNumberFormat="0" applyBorder="0" applyAlignment="0" applyProtection="0">
      <alignment vertical="center"/>
    </xf>
    <xf numFmtId="0" fontId="60" fillId="38" borderId="0" applyNumberFormat="0" applyBorder="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0" fontId="60" fillId="31"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 fillId="43" borderId="0" applyNumberFormat="0" applyBorder="0" applyAlignment="0" applyProtection="0">
      <alignment vertical="center"/>
    </xf>
    <xf numFmtId="0" fontId="22" fillId="3" borderId="0" applyNumberFormat="0" applyBorder="0" applyAlignment="0" applyProtection="0">
      <alignment vertical="center"/>
    </xf>
    <xf numFmtId="0" fontId="5" fillId="43" borderId="0" applyNumberFormat="0" applyBorder="0" applyAlignment="0" applyProtection="0">
      <alignment vertical="center"/>
    </xf>
    <xf numFmtId="0" fontId="22" fillId="3" borderId="0" applyNumberFormat="0" applyBorder="0" applyAlignment="0" applyProtection="0">
      <alignment vertical="center"/>
    </xf>
    <xf numFmtId="0" fontId="5" fillId="36" borderId="0" applyNumberFormat="0" applyBorder="0" applyAlignment="0" applyProtection="0">
      <alignment vertical="center"/>
    </xf>
    <xf numFmtId="0" fontId="22" fillId="3" borderId="0" applyNumberFormat="0" applyBorder="0" applyAlignment="0" applyProtection="0">
      <alignment vertical="center"/>
    </xf>
    <xf numFmtId="0" fontId="5" fillId="36" borderId="0" applyNumberFormat="0" applyBorder="0" applyAlignment="0" applyProtection="0">
      <alignment vertical="center"/>
    </xf>
    <xf numFmtId="0" fontId="27" fillId="0" borderId="17" applyNumberFormat="0" applyFill="0" applyAlignment="0" applyProtection="0">
      <alignment vertical="center"/>
    </xf>
    <xf numFmtId="0" fontId="22" fillId="3" borderId="0" applyNumberFormat="0" applyBorder="0" applyAlignment="0" applyProtection="0">
      <alignment vertical="center"/>
    </xf>
    <xf numFmtId="0" fontId="60" fillId="40" borderId="0" applyNumberFormat="0" applyBorder="0" applyAlignment="0" applyProtection="0">
      <alignment vertical="center"/>
    </xf>
    <xf numFmtId="0" fontId="22" fillId="9" borderId="0" applyNumberFormat="0" applyBorder="0" applyAlignment="0" applyProtection="0">
      <alignment vertical="center"/>
    </xf>
    <xf numFmtId="0" fontId="60" fillId="40"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5" fillId="41" borderId="0" applyNumberFormat="0" applyBorder="0" applyAlignment="0" applyProtection="0">
      <alignment vertical="center"/>
    </xf>
    <xf numFmtId="0" fontId="22" fillId="3" borderId="0" applyNumberFormat="0" applyBorder="0" applyAlignment="0" applyProtection="0">
      <alignment vertical="center"/>
    </xf>
    <xf numFmtId="0" fontId="34" fillId="3" borderId="0" applyNumberFormat="0" applyBorder="0" applyAlignment="0" applyProtection="0">
      <alignment vertical="center"/>
    </xf>
    <xf numFmtId="0" fontId="5" fillId="41" borderId="0" applyNumberFormat="0" applyBorder="0" applyAlignment="0" applyProtection="0">
      <alignment vertical="center"/>
    </xf>
    <xf numFmtId="0" fontId="34" fillId="3" borderId="0" applyNumberFormat="0" applyBorder="0" applyAlignment="0" applyProtection="0">
      <alignment vertical="center"/>
    </xf>
    <xf numFmtId="0" fontId="60" fillId="39"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21" fillId="0" borderId="0">
      <alignment vertical="center"/>
      <protection locked="0"/>
    </xf>
    <xf numFmtId="178" fontId="21" fillId="0" borderId="0">
      <alignment vertical="center"/>
      <protection locked="0"/>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178" fontId="49" fillId="0" borderId="0">
      <alignment vertical="center"/>
      <protection locked="0"/>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180" fontId="76" fillId="0" borderId="0" applyFill="0" applyBorder="0" applyAlignment="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6" fillId="2" borderId="18" applyNumberFormat="0" applyAlignment="0" applyProtection="0">
      <alignment vertical="center"/>
    </xf>
    <xf numFmtId="0" fontId="25" fillId="7" borderId="0" applyNumberFormat="0" applyBorder="0" applyAlignment="0" applyProtection="0">
      <alignment vertical="center"/>
    </xf>
    <xf numFmtId="0" fontId="66" fillId="2" borderId="18" applyNumberFormat="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0" fillId="0" borderId="0">
      <alignment vertical="center"/>
    </xf>
    <xf numFmtId="41"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3" borderId="0" applyNumberFormat="0" applyBorder="0" applyAlignment="0" applyProtection="0">
      <alignment vertical="center"/>
    </xf>
    <xf numFmtId="0" fontId="67" fillId="0" borderId="0" applyNumberFormat="0" applyFill="0" applyBorder="0" applyAlignment="0" applyProtection="0">
      <alignment vertical="center"/>
    </xf>
    <xf numFmtId="43" fontId="21" fillId="0" borderId="0" applyFont="0" applyFill="0" applyBorder="0" applyAlignment="0" applyProtection="0">
      <alignment vertical="center"/>
    </xf>
    <xf numFmtId="0" fontId="67" fillId="0" borderId="0" applyNumberFormat="0" applyFill="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43" fontId="21" fillId="0" borderId="0" applyFont="0" applyFill="0" applyBorder="0" applyAlignment="0" applyProtection="0">
      <alignment vertical="center"/>
    </xf>
    <xf numFmtId="187" fontId="84" fillId="0" borderId="0">
      <alignment vertical="center"/>
    </xf>
    <xf numFmtId="0" fontId="21" fillId="0" borderId="0" applyFont="0" applyFill="0" applyBorder="0" applyAlignment="0" applyProtection="0">
      <alignment vertical="center"/>
    </xf>
    <xf numFmtId="0" fontId="22" fillId="3" borderId="0" applyNumberFormat="0" applyBorder="0" applyAlignment="0" applyProtection="0">
      <alignment vertical="center"/>
    </xf>
    <xf numFmtId="178" fontId="49" fillId="0" borderId="0">
      <alignment vertical="center"/>
      <protection locked="0"/>
    </xf>
    <xf numFmtId="178" fontId="49" fillId="0" borderId="0">
      <alignment vertical="center"/>
      <protection locked="0"/>
    </xf>
    <xf numFmtId="181" fontId="21" fillId="0" borderId="0" applyFont="0" applyFill="0" applyBorder="0" applyAlignment="0" applyProtection="0">
      <alignment vertical="center"/>
    </xf>
    <xf numFmtId="189" fontId="84" fillId="0" borderId="0">
      <alignment vertical="center"/>
    </xf>
    <xf numFmtId="0" fontId="30" fillId="0" borderId="0" applyNumberFormat="0" applyFill="0" applyBorder="0" applyAlignment="0" applyProtection="0">
      <alignment vertical="center"/>
    </xf>
    <xf numFmtId="0" fontId="23" fillId="5" borderId="0" applyNumberFormat="0" applyBorder="0" applyAlignment="0" applyProtection="0">
      <alignment vertical="center"/>
    </xf>
    <xf numFmtId="0" fontId="30" fillId="0" borderId="0" applyNumberFormat="0" applyFill="0" applyBorder="0" applyAlignment="0" applyProtection="0">
      <alignment vertical="center"/>
    </xf>
    <xf numFmtId="0" fontId="22" fillId="3" borderId="0" applyNumberFormat="0" applyBorder="0" applyAlignment="0" applyProtection="0">
      <alignment vertical="center"/>
    </xf>
    <xf numFmtId="0" fontId="88" fillId="0" borderId="0">
      <alignment horizontal="left" vertical="center" indent="1"/>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88" fillId="0" borderId="0">
      <alignment horizontal="left" vertical="center" indent="1"/>
    </xf>
    <xf numFmtId="0" fontId="22" fillId="3" borderId="0" applyNumberFormat="0" applyBorder="0" applyAlignment="0" applyProtection="0">
      <alignment vertical="center"/>
    </xf>
    <xf numFmtId="0" fontId="0" fillId="0" borderId="0">
      <alignment vertical="center"/>
    </xf>
    <xf numFmtId="178" fontId="26" fillId="0" borderId="0">
      <alignment vertical="center"/>
      <protection locked="0"/>
    </xf>
    <xf numFmtId="2" fontId="46" fillId="0" borderId="0" applyProtection="0">
      <alignment vertical="center"/>
    </xf>
    <xf numFmtId="0" fontId="0" fillId="0" borderId="0">
      <alignment vertical="center"/>
    </xf>
    <xf numFmtId="0" fontId="25" fillId="7" borderId="0" applyNumberFormat="0" applyBorder="0" applyAlignment="0" applyProtection="0">
      <alignment vertical="center"/>
    </xf>
    <xf numFmtId="0" fontId="19" fillId="0" borderId="0">
      <alignment vertical="center"/>
    </xf>
    <xf numFmtId="0" fontId="25" fillId="7" borderId="0" applyNumberFormat="0" applyBorder="0" applyAlignment="0" applyProtection="0">
      <alignment vertical="center"/>
    </xf>
    <xf numFmtId="0" fontId="31" fillId="6"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33" fillId="24"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65" fillId="0" borderId="15">
      <alignment horizontal="left" vertical="center"/>
    </xf>
    <xf numFmtId="0" fontId="22" fillId="3" borderId="0" applyNumberFormat="0" applyBorder="0" applyAlignment="0" applyProtection="0">
      <alignment vertical="center"/>
    </xf>
    <xf numFmtId="0" fontId="73" fillId="0" borderId="31"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73" fillId="0" borderId="31" applyNumberFormat="0" applyFill="0" applyAlignment="0" applyProtection="0">
      <alignment vertical="center"/>
    </xf>
    <xf numFmtId="0" fontId="22" fillId="3" borderId="0" applyNumberFormat="0" applyBorder="0" applyAlignment="0" applyProtection="0">
      <alignment vertical="center"/>
    </xf>
    <xf numFmtId="0" fontId="23" fillId="8" borderId="0" applyNumberFormat="0" applyBorder="0" applyAlignment="0" applyProtection="0">
      <alignment vertical="center"/>
    </xf>
    <xf numFmtId="0" fontId="44" fillId="0" borderId="0" applyNumberFormat="0" applyFill="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65" fillId="0" borderId="0" applyProtection="0">
      <alignment vertical="center"/>
    </xf>
    <xf numFmtId="0" fontId="32" fillId="12" borderId="18" applyNumberFormat="0" applyAlignment="0" applyProtection="0">
      <alignment vertical="center"/>
    </xf>
    <xf numFmtId="0" fontId="22" fillId="3" borderId="0" applyNumberFormat="0" applyBorder="0" applyAlignment="0" applyProtection="0">
      <alignment vertical="center"/>
    </xf>
    <xf numFmtId="0" fontId="48" fillId="0" borderId="22" applyNumberFormat="0" applyFill="0" applyAlignment="0" applyProtection="0">
      <alignment vertical="center"/>
    </xf>
    <xf numFmtId="0" fontId="78"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7" fillId="0" borderId="17" applyNumberFormat="0" applyFill="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78"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37" fillId="2" borderId="20" applyNumberFormat="0" applyAlignment="0" applyProtection="0">
      <alignment vertical="center"/>
    </xf>
    <xf numFmtId="0" fontId="39" fillId="0" borderId="0" applyNumberFormat="0" applyFill="0" applyBorder="0" applyAlignment="0" applyProtection="0">
      <alignment vertical="center"/>
    </xf>
    <xf numFmtId="0" fontId="37" fillId="2" borderId="20" applyNumberFormat="0" applyAlignment="0" applyProtection="0">
      <alignment vertical="center"/>
    </xf>
    <xf numFmtId="10" fontId="21" fillId="0" borderId="0" applyFont="0" applyFill="0" applyBorder="0" applyAlignment="0" applyProtection="0">
      <alignment vertical="center"/>
    </xf>
    <xf numFmtId="0" fontId="22" fillId="3" borderId="0" applyNumberFormat="0" applyBorder="0" applyAlignment="0" applyProtection="0">
      <alignment vertical="center"/>
    </xf>
    <xf numFmtId="9" fontId="21" fillId="0" borderId="0" applyFont="0" applyFill="0" applyBorder="0" applyAlignment="0" applyProtection="0">
      <alignment vertical="center"/>
    </xf>
    <xf numFmtId="0" fontId="22" fillId="3" borderId="0" applyNumberFormat="0" applyBorder="0" applyAlignment="0" applyProtection="0">
      <alignment vertical="center"/>
    </xf>
    <xf numFmtId="9" fontId="21" fillId="0" borderId="0" applyFont="0" applyFill="0" applyBorder="0" applyAlignment="0" applyProtection="0">
      <alignment vertical="center"/>
    </xf>
    <xf numFmtId="0" fontId="0" fillId="0" borderId="0">
      <alignment vertical="center"/>
    </xf>
    <xf numFmtId="1" fontId="62" fillId="0" borderId="0">
      <alignment vertical="center"/>
    </xf>
    <xf numFmtId="0" fontId="22" fillId="3" borderId="0" applyNumberFormat="0" applyBorder="0" applyAlignment="0" applyProtection="0">
      <alignment vertical="center"/>
    </xf>
    <xf numFmtId="0" fontId="46" fillId="0" borderId="33"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0" fontId="56"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178" fontId="26" fillId="0" borderId="0">
      <alignment vertical="center"/>
      <protection locked="0"/>
    </xf>
    <xf numFmtId="178" fontId="26" fillId="0" borderId="0">
      <alignment vertical="center"/>
      <protection locked="0"/>
    </xf>
    <xf numFmtId="178" fontId="26" fillId="0" borderId="0">
      <alignment vertical="center"/>
      <protection locked="0"/>
    </xf>
    <xf numFmtId="178" fontId="26" fillId="0" borderId="0">
      <alignment vertical="center"/>
      <protection locked="0"/>
    </xf>
    <xf numFmtId="0" fontId="25" fillId="7" borderId="0" applyNumberFormat="0" applyBorder="0" applyAlignment="0" applyProtection="0">
      <alignment vertical="center"/>
    </xf>
    <xf numFmtId="0" fontId="0" fillId="0" borderId="0">
      <alignment vertical="center"/>
    </xf>
    <xf numFmtId="178" fontId="26" fillId="0" borderId="0">
      <alignment vertical="center"/>
      <protection locked="0"/>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4" fillId="3" borderId="0" applyNumberFormat="0" applyBorder="0" applyAlignment="0" applyProtection="0">
      <alignment vertical="center"/>
    </xf>
    <xf numFmtId="0" fontId="69" fillId="0" borderId="0" applyNumberFormat="0" applyFill="0" applyBorder="0" applyAlignment="0" applyProtection="0">
      <alignment vertical="center"/>
    </xf>
    <xf numFmtId="178" fontId="26" fillId="0" borderId="0">
      <alignment vertical="center"/>
      <protection locked="0"/>
    </xf>
    <xf numFmtId="178" fontId="26" fillId="0" borderId="0">
      <alignment vertical="center"/>
      <protection locked="0"/>
    </xf>
    <xf numFmtId="0" fontId="25" fillId="7" borderId="0" applyNumberFormat="0" applyBorder="0" applyAlignment="0" applyProtection="0">
      <alignment vertical="center"/>
    </xf>
    <xf numFmtId="178" fontId="26" fillId="0" borderId="0">
      <alignment vertical="center"/>
      <protection locked="0"/>
    </xf>
    <xf numFmtId="178" fontId="26" fillId="0" borderId="0">
      <alignment vertical="center"/>
      <protection locked="0"/>
    </xf>
    <xf numFmtId="0" fontId="41" fillId="27" borderId="0" applyNumberFormat="0" applyBorder="0" applyAlignment="0" applyProtection="0">
      <alignment vertical="center"/>
    </xf>
    <xf numFmtId="178" fontId="26" fillId="0" borderId="0">
      <alignment vertical="center"/>
      <protection locked="0"/>
    </xf>
    <xf numFmtId="178" fontId="26" fillId="0" borderId="0">
      <alignment vertical="center"/>
      <protection locked="0"/>
    </xf>
    <xf numFmtId="0" fontId="22" fillId="3" borderId="0" applyNumberFormat="0" applyBorder="0" applyAlignment="0" applyProtection="0">
      <alignment vertical="center"/>
    </xf>
    <xf numFmtId="178" fontId="26" fillId="0" borderId="0">
      <alignment vertical="center"/>
      <protection locked="0"/>
    </xf>
    <xf numFmtId="178" fontId="26" fillId="0" borderId="0">
      <alignment vertical="center"/>
      <protection locked="0"/>
    </xf>
    <xf numFmtId="0" fontId="22" fillId="3"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0" fontId="22" fillId="3"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178" fontId="26" fillId="0" borderId="0">
      <alignment vertical="center"/>
      <protection locked="0"/>
    </xf>
    <xf numFmtId="178" fontId="26" fillId="0" borderId="0">
      <alignment vertical="center"/>
      <protection locked="0"/>
    </xf>
    <xf numFmtId="41" fontId="21" fillId="0" borderId="0" applyFont="0" applyFill="0" applyBorder="0" applyAlignment="0" applyProtection="0">
      <alignment vertical="center"/>
    </xf>
    <xf numFmtId="0" fontId="32" fillId="12" borderId="18" applyNumberFormat="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178" fontId="26" fillId="0" borderId="0">
      <alignment vertical="center"/>
      <protection locked="0"/>
    </xf>
    <xf numFmtId="0" fontId="25" fillId="7" borderId="0" applyNumberFormat="0" applyBorder="0" applyAlignment="0" applyProtection="0">
      <alignment vertical="center"/>
    </xf>
    <xf numFmtId="178" fontId="26" fillId="0" borderId="0">
      <alignment vertical="center"/>
      <protection locked="0"/>
    </xf>
    <xf numFmtId="178" fontId="26" fillId="0" borderId="0">
      <alignment vertical="center"/>
      <protection locked="0"/>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178" fontId="26" fillId="0" borderId="0">
      <alignment vertical="center"/>
      <protection locked="0"/>
    </xf>
    <xf numFmtId="0" fontId="41" fillId="27" borderId="0" applyNumberFormat="0" applyBorder="0" applyAlignment="0" applyProtection="0">
      <alignment vertical="center"/>
    </xf>
    <xf numFmtId="178" fontId="49" fillId="0" borderId="0">
      <alignment vertical="center"/>
      <protection locked="0"/>
    </xf>
    <xf numFmtId="178" fontId="49" fillId="0" borderId="0">
      <alignment vertical="center"/>
      <protection locked="0"/>
    </xf>
    <xf numFmtId="178" fontId="49" fillId="0" borderId="0">
      <alignment vertical="center"/>
      <protection locked="0"/>
    </xf>
    <xf numFmtId="178" fontId="49"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49"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49" fillId="0" borderId="0">
      <alignment vertical="center"/>
      <protection locked="0"/>
    </xf>
    <xf numFmtId="178" fontId="49" fillId="0" borderId="0">
      <alignment vertical="center"/>
      <protection locked="0"/>
    </xf>
    <xf numFmtId="0" fontId="22" fillId="3" borderId="0" applyNumberFormat="0" applyBorder="0" applyAlignment="0" applyProtection="0">
      <alignment vertical="center"/>
    </xf>
    <xf numFmtId="178" fontId="49" fillId="0" borderId="0">
      <alignment vertical="center"/>
      <protection locked="0"/>
    </xf>
    <xf numFmtId="178" fontId="49" fillId="0" borderId="0">
      <alignment vertical="center"/>
      <protection locked="0"/>
    </xf>
    <xf numFmtId="178" fontId="49" fillId="0" borderId="0">
      <alignment vertical="center"/>
      <protection locked="0"/>
    </xf>
    <xf numFmtId="0" fontId="25" fillId="7" borderId="0" applyNumberFormat="0" applyBorder="0" applyAlignment="0" applyProtection="0">
      <alignment vertical="center"/>
    </xf>
    <xf numFmtId="178" fontId="49" fillId="0" borderId="0">
      <alignment vertical="center"/>
      <protection locked="0"/>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178" fontId="49" fillId="0" borderId="0">
      <alignment vertical="center"/>
      <protection locked="0"/>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9" fontId="21" fillId="0" borderId="0" applyFont="0" applyFill="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9" fontId="21" fillId="0" borderId="0" applyFont="0" applyFill="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9" fontId="21" fillId="0" borderId="0" applyFont="0" applyFill="0" applyBorder="0" applyAlignment="0" applyProtection="0">
      <alignment vertical="center"/>
    </xf>
    <xf numFmtId="0" fontId="22" fillId="3" borderId="0" applyNumberFormat="0" applyBorder="0" applyAlignment="0" applyProtection="0">
      <alignment vertical="center"/>
    </xf>
    <xf numFmtId="9" fontId="21" fillId="0" borderId="0" applyFont="0" applyFill="0" applyBorder="0" applyAlignment="0" applyProtection="0">
      <alignment vertical="center"/>
    </xf>
    <xf numFmtId="0" fontId="58" fillId="0" borderId="25" applyNumberFormat="0" applyFill="0" applyAlignment="0" applyProtection="0">
      <alignment vertical="center"/>
    </xf>
    <xf numFmtId="0" fontId="25" fillId="7" borderId="0" applyNumberFormat="0" applyBorder="0" applyAlignment="0" applyProtection="0">
      <alignment vertical="center"/>
    </xf>
    <xf numFmtId="0" fontId="58" fillId="0" borderId="25"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7" fillId="0" borderId="17" applyNumberFormat="0" applyFill="0" applyAlignment="0" applyProtection="0">
      <alignment vertical="center"/>
    </xf>
    <xf numFmtId="0" fontId="22" fillId="3" borderId="0" applyNumberFormat="0" applyBorder="0" applyAlignment="0" applyProtection="0">
      <alignment vertical="center"/>
    </xf>
    <xf numFmtId="0" fontId="27" fillId="0" borderId="17"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7" fillId="0" borderId="17" applyNumberFormat="0" applyFill="0" applyAlignment="0" applyProtection="0">
      <alignment vertical="center"/>
    </xf>
    <xf numFmtId="0" fontId="22" fillId="3" borderId="0" applyNumberFormat="0" applyBorder="0" applyAlignment="0" applyProtection="0">
      <alignment vertical="center"/>
    </xf>
    <xf numFmtId="0" fontId="27" fillId="0" borderId="17"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7" fillId="0" borderId="17" applyNumberFormat="0" applyFill="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7" fillId="0" borderId="17" applyNumberFormat="0" applyFill="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82" fillId="0" borderId="17"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82" fillId="0" borderId="17" applyNumberFormat="0" applyFill="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44" fillId="0" borderId="27"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44" fillId="0" borderId="27" applyNumberFormat="0" applyFill="0" applyAlignment="0" applyProtection="0">
      <alignment vertical="center"/>
    </xf>
    <xf numFmtId="0" fontId="25" fillId="7" borderId="0" applyNumberFormat="0" applyBorder="0" applyAlignment="0" applyProtection="0">
      <alignment vertical="center"/>
    </xf>
    <xf numFmtId="0" fontId="44" fillId="0" borderId="27"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44" fillId="0" borderId="27"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44" fillId="0" borderId="27" applyNumberFormat="0" applyFill="0" applyAlignment="0" applyProtection="0">
      <alignment vertical="center"/>
    </xf>
    <xf numFmtId="0" fontId="22" fillId="3" borderId="0" applyNumberFormat="0" applyBorder="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22" fillId="3" borderId="0" applyNumberFormat="0" applyBorder="0" applyAlignment="0" applyProtection="0">
      <alignment vertical="center"/>
    </xf>
    <xf numFmtId="0" fontId="69" fillId="0" borderId="30"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9" fillId="0" borderId="30" applyNumberFormat="0" applyFill="0" applyAlignment="0" applyProtection="0">
      <alignment vertical="center"/>
    </xf>
    <xf numFmtId="43" fontId="21" fillId="0" borderId="0" applyFont="0" applyFill="0" applyBorder="0" applyAlignment="0" applyProtection="0">
      <alignment vertical="center"/>
    </xf>
    <xf numFmtId="0" fontId="44" fillId="0" borderId="0" applyNumberFormat="0" applyFill="0" applyBorder="0" applyAlignment="0" applyProtection="0">
      <alignment vertical="center"/>
    </xf>
    <xf numFmtId="0" fontId="25" fillId="7" borderId="0" applyNumberFormat="0" applyBorder="0" applyAlignment="0" applyProtection="0">
      <alignment vertical="center"/>
    </xf>
    <xf numFmtId="0" fontId="44" fillId="0" borderId="0" applyNumberFormat="0" applyFill="0" applyBorder="0" applyAlignment="0" applyProtection="0">
      <alignment vertical="center"/>
    </xf>
    <xf numFmtId="0" fontId="23" fillId="26" borderId="0" applyNumberFormat="0" applyBorder="0" applyAlignment="0" applyProtection="0">
      <alignment vertical="center"/>
    </xf>
    <xf numFmtId="0" fontId="22" fillId="3" borderId="0" applyNumberFormat="0" applyBorder="0" applyAlignment="0" applyProtection="0">
      <alignment vertical="center"/>
    </xf>
    <xf numFmtId="0" fontId="44" fillId="0" borderId="0" applyNumberFormat="0" applyFill="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6" fontId="21" fillId="0" borderId="0" applyFont="0" applyFill="0" applyBorder="0" applyAlignment="0" applyProtection="0">
      <alignment vertical="center"/>
    </xf>
    <xf numFmtId="0" fontId="44"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6" fontId="21" fillId="0" borderId="0" applyFont="0" applyFill="0" applyBorder="0" applyAlignment="0" applyProtection="0">
      <alignment vertical="center"/>
    </xf>
    <xf numFmtId="0" fontId="44" fillId="0" borderId="0" applyNumberFormat="0" applyFill="0" applyBorder="0" applyAlignment="0" applyProtection="0">
      <alignment vertical="center"/>
    </xf>
    <xf numFmtId="0" fontId="22" fillId="3" borderId="0" applyNumberFormat="0" applyBorder="0" applyAlignment="0" applyProtection="0">
      <alignment vertical="center"/>
    </xf>
    <xf numFmtId="0" fontId="67" fillId="0" borderId="0" applyNumberFormat="0" applyFill="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39"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7" fillId="0" borderId="1">
      <alignment horizontal="distributed" vertical="center" wrapText="1"/>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1" fillId="0" borderId="0" applyFont="0" applyFill="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9"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51" fillId="2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3"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9"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3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6"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6"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3" fillId="9" borderId="0" applyNumberFormat="0" applyBorder="0" applyAlignment="0" applyProtection="0">
      <alignment vertical="center"/>
    </xf>
    <xf numFmtId="0" fontId="25" fillId="7" borderId="0" applyNumberFormat="0" applyBorder="0" applyAlignment="0" applyProtection="0">
      <alignment vertical="center"/>
    </xf>
    <xf numFmtId="0" fontId="43"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41" fillId="27"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3" fillId="0" borderId="24" applyNumberFormat="0" applyFill="0" applyAlignment="0" applyProtection="0">
      <alignment vertical="center"/>
    </xf>
    <xf numFmtId="0" fontId="22" fillId="3" borderId="0" applyNumberFormat="0" applyBorder="0" applyAlignment="0" applyProtection="0">
      <alignment vertical="center"/>
    </xf>
    <xf numFmtId="0" fontId="36" fillId="15" borderId="19" applyNumberFormat="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6" fillId="15" borderId="19" applyNumberFormat="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31" fillId="25"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4" fillId="3" borderId="0" applyNumberFormat="0" applyBorder="0" applyAlignment="0" applyProtection="0">
      <alignment vertical="center"/>
    </xf>
    <xf numFmtId="0" fontId="22"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3" fillId="3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41" fillId="27" borderId="0" applyNumberFormat="0" applyBorder="0" applyAlignment="0" applyProtection="0">
      <alignment vertical="center"/>
    </xf>
    <xf numFmtId="0" fontId="41" fillId="3" borderId="0" applyNumberFormat="0" applyBorder="0" applyAlignment="0" applyProtection="0">
      <alignment vertical="center"/>
    </xf>
    <xf numFmtId="0" fontId="31" fillId="6"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29"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77" fillId="3"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77" fillId="3" borderId="0" applyNumberFormat="0" applyBorder="0" applyAlignment="0" applyProtection="0">
      <alignment vertical="center"/>
    </xf>
    <xf numFmtId="0" fontId="41" fillId="3" borderId="0" applyNumberFormat="0" applyBorder="0" applyAlignment="0" applyProtection="0">
      <alignment vertical="center"/>
    </xf>
    <xf numFmtId="0" fontId="66" fillId="24" borderId="18" applyNumberFormat="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0" fillId="0" borderId="0">
      <alignment vertical="center"/>
    </xf>
    <xf numFmtId="0" fontId="41" fillId="3" borderId="0" applyNumberFormat="0" applyBorder="0" applyAlignment="0" applyProtection="0">
      <alignment vertical="center"/>
    </xf>
    <xf numFmtId="0" fontId="25" fillId="6" borderId="0" applyNumberFormat="0" applyBorder="0" applyAlignment="0" applyProtection="0">
      <alignment vertical="center"/>
    </xf>
    <xf numFmtId="0" fontId="41" fillId="3" borderId="0" applyNumberFormat="0" applyBorder="0" applyAlignment="0" applyProtection="0">
      <alignment vertical="center"/>
    </xf>
    <xf numFmtId="0" fontId="53" fillId="0" borderId="24" applyNumberFormat="0" applyFill="0" applyAlignment="0" applyProtection="0">
      <alignment vertical="center"/>
    </xf>
    <xf numFmtId="0" fontId="22" fillId="3" borderId="0" applyNumberFormat="0" applyBorder="0" applyAlignment="0" applyProtection="0">
      <alignment vertical="center"/>
    </xf>
    <xf numFmtId="0" fontId="5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178" fontId="49" fillId="0" borderId="0">
      <alignment vertical="center"/>
      <protection locked="0"/>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66" fillId="24" borderId="18" applyNumberFormat="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6" borderId="0" applyNumberFormat="0" applyBorder="0" applyAlignment="0" applyProtection="0">
      <alignment vertical="center"/>
    </xf>
    <xf numFmtId="0" fontId="25" fillId="7" borderId="0" applyNumberFormat="0" applyBorder="0" applyAlignment="0" applyProtection="0">
      <alignment vertical="center"/>
    </xf>
    <xf numFmtId="0" fontId="29"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56"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79"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9" fillId="0" borderId="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19" fillId="0" borderId="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41" fillId="27" borderId="0" applyNumberFormat="0" applyBorder="0" applyAlignment="0" applyProtection="0">
      <alignment vertical="center"/>
    </xf>
    <xf numFmtId="0" fontId="43" fillId="3" borderId="0" applyNumberFormat="0" applyBorder="0" applyAlignment="0" applyProtection="0">
      <alignment vertical="center"/>
    </xf>
    <xf numFmtId="0" fontId="25" fillId="7" borderId="0" applyNumberFormat="0" applyBorder="0" applyAlignment="0" applyProtection="0">
      <alignment vertical="center"/>
    </xf>
    <xf numFmtId="0" fontId="43" fillId="3" borderId="0" applyNumberFormat="0" applyBorder="0" applyAlignment="0" applyProtection="0">
      <alignment vertical="center"/>
    </xf>
    <xf numFmtId="0" fontId="22" fillId="3" borderId="0" applyNumberFormat="0" applyBorder="0" applyAlignment="0" applyProtection="0">
      <alignment vertical="center"/>
    </xf>
    <xf numFmtId="0" fontId="34" fillId="3" borderId="0" applyNumberFormat="0" applyBorder="0" applyAlignment="0" applyProtection="0">
      <alignment vertical="center"/>
    </xf>
    <xf numFmtId="0" fontId="51" fillId="2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8" borderId="0" applyNumberFormat="0" applyBorder="0" applyAlignment="0" applyProtection="0">
      <alignment vertical="center"/>
    </xf>
    <xf numFmtId="0" fontId="22" fillId="3" borderId="0" applyNumberFormat="0" applyBorder="0" applyAlignment="0" applyProtection="0">
      <alignment vertical="center"/>
    </xf>
    <xf numFmtId="0" fontId="23" fillId="28"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1" fillId="27"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53" fillId="0" borderId="24" applyNumberFormat="0" applyFill="0" applyAlignment="0" applyProtection="0">
      <alignment vertical="center"/>
    </xf>
    <xf numFmtId="0" fontId="22" fillId="3" borderId="0" applyNumberFormat="0" applyBorder="0" applyAlignment="0" applyProtection="0">
      <alignment vertical="center"/>
    </xf>
    <xf numFmtId="0" fontId="53" fillId="0" borderId="24" applyNumberFormat="0" applyFill="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4" fillId="9" borderId="0" applyNumberFormat="0" applyBorder="0" applyAlignment="0" applyProtection="0">
      <alignment vertical="center"/>
    </xf>
    <xf numFmtId="0" fontId="25" fillId="7" borderId="0" applyNumberFormat="0" applyBorder="0" applyAlignment="0" applyProtection="0">
      <alignment vertical="center"/>
    </xf>
    <xf numFmtId="0" fontId="34" fillId="9" borderId="0" applyNumberFormat="0" applyBorder="0" applyAlignment="0" applyProtection="0">
      <alignment vertical="center"/>
    </xf>
    <xf numFmtId="0" fontId="77" fillId="3" borderId="0" applyNumberFormat="0" applyBorder="0" applyAlignment="0" applyProtection="0">
      <alignment vertical="center"/>
    </xf>
    <xf numFmtId="0" fontId="22"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62" fillId="0" borderId="0">
      <alignment vertical="center"/>
    </xf>
    <xf numFmtId="0" fontId="22" fillId="3"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7" fillId="24" borderId="20" applyNumberFormat="0" applyAlignment="0" applyProtection="0">
      <alignment vertical="center"/>
    </xf>
    <xf numFmtId="0" fontId="71" fillId="6" borderId="0" applyNumberFormat="0" applyBorder="0" applyAlignment="0" applyProtection="0">
      <alignment vertical="center"/>
    </xf>
    <xf numFmtId="0" fontId="22" fillId="3" borderId="0" applyNumberFormat="0" applyBorder="0" applyAlignment="0" applyProtection="0">
      <alignment vertical="center"/>
    </xf>
    <xf numFmtId="0" fontId="23" fillId="3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38"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8" fillId="0" borderId="22"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6" fillId="0" borderId="0" applyNumberFormat="0" applyFill="0" applyBorder="0" applyAlignment="0" applyProtection="0">
      <alignment vertical="center"/>
    </xf>
    <xf numFmtId="0" fontId="22" fillId="3" borderId="0" applyNumberFormat="0" applyBorder="0" applyAlignment="0" applyProtection="0">
      <alignment vertical="center"/>
    </xf>
    <xf numFmtId="0" fontId="56"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83" fontId="21" fillId="0" borderId="0" applyFont="0" applyFill="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8" fillId="0" borderId="22" applyNumberFormat="0" applyFill="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7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1" fillId="2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3"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3" fillId="9"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6" fillId="24" borderId="18"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38" fontId="21" fillId="0" borderId="0" applyFont="0" applyFill="0" applyBorder="0" applyAlignment="0" applyProtection="0">
      <alignment vertical="center"/>
    </xf>
    <xf numFmtId="0" fontId="22" fillId="3" borderId="0" applyNumberFormat="0" applyBorder="0" applyAlignment="0" applyProtection="0">
      <alignment vertical="center"/>
    </xf>
    <xf numFmtId="0" fontId="37" fillId="24" borderId="20" applyNumberFormat="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9"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7" fillId="24" borderId="20" applyNumberFormat="0" applyAlignment="0" applyProtection="0">
      <alignment vertical="center"/>
    </xf>
    <xf numFmtId="0" fontId="22" fillId="3" borderId="0" applyNumberFormat="0" applyBorder="0" applyAlignment="0" applyProtection="0">
      <alignment vertical="center"/>
    </xf>
    <xf numFmtId="0" fontId="37" fillId="24" borderId="20" applyNumberFormat="0" applyAlignment="0" applyProtection="0">
      <alignment vertical="center"/>
    </xf>
    <xf numFmtId="0" fontId="22" fillId="3" borderId="0" applyNumberFormat="0" applyBorder="0" applyAlignment="0" applyProtection="0">
      <alignment vertical="center"/>
    </xf>
    <xf numFmtId="0" fontId="37" fillId="24" borderId="20"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9"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7" fillId="24" borderId="20"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43" fontId="21" fillId="0" borderId="0" applyFon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186" fontId="21" fillId="0" borderId="0" applyFon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7" fillId="24" borderId="20" applyNumberFormat="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7" fillId="24" borderId="20" applyNumberFormat="0" applyAlignment="0" applyProtection="0">
      <alignment vertical="center"/>
    </xf>
    <xf numFmtId="0" fontId="71"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3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6" fillId="15" borderId="19" applyNumberFormat="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6" fillId="15" borderId="19"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85" fillId="0" borderId="0" applyNumberFormat="0" applyFill="0" applyBorder="0" applyAlignment="0" applyProtection="0">
      <alignment vertical="top"/>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0" fillId="0" borderId="0">
      <alignment vertical="center"/>
    </xf>
    <xf numFmtId="0" fontId="12"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19"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29" fillId="3" borderId="0" applyNumberFormat="0" applyBorder="0" applyAlignment="0" applyProtection="0">
      <alignment vertical="center"/>
    </xf>
    <xf numFmtId="0" fontId="38" fillId="3" borderId="0" applyNumberFormat="0" applyBorder="0" applyAlignment="0" applyProtection="0">
      <alignment vertical="center"/>
    </xf>
    <xf numFmtId="0" fontId="22" fillId="3" borderId="0" applyNumberFormat="0" applyBorder="0" applyAlignment="0" applyProtection="0">
      <alignment vertical="center"/>
    </xf>
    <xf numFmtId="0" fontId="38"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79" fillId="7" borderId="0" applyNumberFormat="0" applyBorder="0" applyAlignment="0" applyProtection="0">
      <alignment vertical="center"/>
    </xf>
    <xf numFmtId="0" fontId="41" fillId="27"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19" fillId="0" borderId="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8"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3" fillId="0" borderId="24" applyNumberFormat="0" applyFill="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5" fillId="6"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5"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9"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0" fillId="0" borderId="0" applyNumberFormat="0" applyFill="0" applyBorder="0" applyAlignment="0" applyProtection="0">
      <alignment vertical="center"/>
    </xf>
    <xf numFmtId="0" fontId="22" fillId="3" borderId="0" applyNumberFormat="0" applyBorder="0" applyAlignment="0" applyProtection="0">
      <alignment vertical="center"/>
    </xf>
    <xf numFmtId="0" fontId="30"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0" fillId="0" borderId="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3" fillId="28" borderId="0" applyNumberFormat="0" applyBorder="0" applyAlignment="0" applyProtection="0">
      <alignment vertical="center"/>
    </xf>
    <xf numFmtId="0" fontId="22" fillId="3" borderId="0" applyNumberFormat="0" applyBorder="0" applyAlignment="0" applyProtection="0">
      <alignment vertical="center"/>
    </xf>
    <xf numFmtId="0" fontId="23" fillId="28" borderId="0" applyNumberFormat="0" applyBorder="0" applyAlignment="0" applyProtection="0">
      <alignment vertical="center"/>
    </xf>
    <xf numFmtId="0" fontId="22" fillId="3" borderId="0" applyNumberFormat="0" applyBorder="0" applyAlignment="0" applyProtection="0">
      <alignment vertical="center"/>
    </xf>
    <xf numFmtId="0" fontId="23" fillId="28"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5"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88" fontId="21" fillId="0" borderId="0" applyFon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0" borderId="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0"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1" fillId="19" borderId="21" applyNumberFormat="0" applyFont="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6" fillId="15" borderId="19"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1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41" fontId="21" fillId="0" borderId="0" applyFont="0" applyFill="0" applyBorder="0" applyAlignment="0" applyProtection="0">
      <alignment vertical="center"/>
    </xf>
    <xf numFmtId="0" fontId="32" fillId="12" borderId="18" applyNumberFormat="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7"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0" fillId="0" borderId="0">
      <alignment vertical="center"/>
    </xf>
    <xf numFmtId="0" fontId="41" fillId="3" borderId="0" applyNumberFormat="0" applyBorder="0" applyAlignment="0" applyProtection="0">
      <alignment vertical="center"/>
    </xf>
    <xf numFmtId="0" fontId="25" fillId="7" borderId="0" applyNumberFormat="0" applyBorder="0" applyAlignment="0" applyProtection="0">
      <alignment vertical="center"/>
    </xf>
    <xf numFmtId="0" fontId="4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3" fillId="0" borderId="24" applyNumberFormat="0" applyFill="0" applyAlignment="0" applyProtection="0">
      <alignment vertical="center"/>
    </xf>
    <xf numFmtId="0" fontId="22" fillId="3" borderId="0" applyNumberFormat="0" applyBorder="0" applyAlignment="0" applyProtection="0">
      <alignment vertical="center"/>
    </xf>
    <xf numFmtId="178" fontId="24" fillId="0" borderId="0">
      <alignment vertical="center"/>
      <protection locked="0"/>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91"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8"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0" borderId="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23" fillId="8"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8" fillId="0" borderId="22" applyNumberFormat="0" applyFill="0" applyAlignment="0" applyProtection="0">
      <alignment vertical="center"/>
    </xf>
    <xf numFmtId="0" fontId="22" fillId="3" borderId="0" applyNumberFormat="0" applyBorder="0" applyAlignment="0" applyProtection="0">
      <alignment vertical="center"/>
    </xf>
    <xf numFmtId="0" fontId="53" fillId="0" borderId="24"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8" fillId="0" borderId="22"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8"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66" fillId="24" borderId="18"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6" fillId="0" borderId="0" applyNumberFormat="0" applyFill="0" applyBorder="0" applyAlignment="0" applyProtection="0">
      <alignment vertical="center"/>
    </xf>
    <xf numFmtId="0" fontId="74"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8" fillId="0" borderId="22"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66" fillId="24" borderId="18" applyNumberFormat="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6"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5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51" fillId="2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178" fontId="49" fillId="0" borderId="0">
      <alignment vertical="center"/>
      <protection locked="0"/>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31"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71"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2" fillId="12" borderId="18"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19"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9" fillId="3" borderId="0" applyNumberFormat="0" applyBorder="0" applyAlignment="0" applyProtection="0">
      <alignment vertical="center"/>
    </xf>
    <xf numFmtId="0" fontId="22" fillId="3"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8"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25"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0" fontId="19" fillId="0" borderId="0">
      <alignment vertical="center"/>
    </xf>
    <xf numFmtId="0" fontId="37" fillId="2" borderId="20"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6"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25" fillId="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12" fillId="0" borderId="0">
      <alignment vertical="center"/>
    </xf>
    <xf numFmtId="0" fontId="3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55" fillId="7" borderId="0" applyNumberFormat="0" applyBorder="0" applyAlignment="0" applyProtection="0">
      <alignment vertical="center"/>
    </xf>
    <xf numFmtId="0" fontId="12" fillId="0" borderId="0">
      <alignment vertical="center"/>
    </xf>
    <xf numFmtId="0" fontId="0" fillId="0" borderId="0">
      <alignment vertical="center"/>
    </xf>
    <xf numFmtId="0" fontId="37" fillId="2"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5" fillId="0" borderId="0">
      <alignment vertical="center"/>
    </xf>
    <xf numFmtId="0" fontId="25" fillId="7" borderId="0" applyNumberFormat="0" applyBorder="0" applyAlignment="0" applyProtection="0">
      <alignment vertical="center"/>
    </xf>
    <xf numFmtId="0" fontId="5" fillId="0" borderId="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9" fillId="0" borderId="0">
      <alignment vertical="center"/>
    </xf>
    <xf numFmtId="0" fontId="9" fillId="0" borderId="0">
      <alignment vertical="center"/>
    </xf>
    <xf numFmtId="0" fontId="19" fillId="0" borderId="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90" fillId="0" borderId="0">
      <alignment vertical="center"/>
    </xf>
    <xf numFmtId="0" fontId="12" fillId="0" borderId="0">
      <alignment vertical="center"/>
    </xf>
    <xf numFmtId="0" fontId="12" fillId="0" borderId="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25" fillId="7"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19" fillId="0" borderId="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0" fillId="0" borderId="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90" fillId="0" borderId="0">
      <alignment vertical="center"/>
    </xf>
    <xf numFmtId="0" fontId="90" fillId="0" borderId="0">
      <alignment vertical="center"/>
    </xf>
    <xf numFmtId="0" fontId="90" fillId="0" borderId="0">
      <alignment vertical="center"/>
    </xf>
    <xf numFmtId="0" fontId="19" fillId="0" borderId="0">
      <alignment vertical="center"/>
    </xf>
    <xf numFmtId="0" fontId="31" fillId="7" borderId="0" applyNumberFormat="0" applyBorder="0" applyAlignment="0" applyProtection="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12" fillId="0" borderId="0">
      <alignment vertical="center"/>
    </xf>
    <xf numFmtId="0" fontId="12" fillId="0" borderId="0">
      <alignment vertical="center"/>
    </xf>
    <xf numFmtId="0" fontId="25" fillId="7"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0" applyNumberFormat="0" applyBorder="0" applyAlignment="0" applyProtection="0">
      <alignment vertical="center"/>
    </xf>
    <xf numFmtId="0" fontId="0" fillId="0" borderId="0">
      <alignment vertical="center"/>
    </xf>
    <xf numFmtId="0" fontId="85" fillId="0" borderId="0" applyNumberFormat="0" applyFill="0" applyBorder="0" applyAlignment="0" applyProtection="0">
      <alignment vertical="top"/>
      <protection locked="0"/>
    </xf>
    <xf numFmtId="0" fontId="25" fillId="7" borderId="0" applyNumberFormat="0" applyBorder="0" applyAlignment="0" applyProtection="0">
      <alignment vertical="center"/>
    </xf>
    <xf numFmtId="0" fontId="0"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25"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1"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185" fontId="21" fillId="0" borderId="0" applyFon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178" fontId="49" fillId="0" borderId="0">
      <alignment vertical="center"/>
      <protection locked="0"/>
    </xf>
    <xf numFmtId="0" fontId="23" fillId="2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6" fillId="15" borderId="19"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0" fillId="29" borderId="0" applyNumberFormat="0" applyBorder="0" applyAlignment="0" applyProtection="0">
      <alignment vertical="center"/>
    </xf>
    <xf numFmtId="0" fontId="25" fillId="7" borderId="0" applyNumberFormat="0" applyBorder="0" applyAlignment="0" applyProtection="0">
      <alignment vertical="center"/>
    </xf>
    <xf numFmtId="0" fontId="40" fillId="1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31" fillId="6"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178" fontId="21" fillId="0" borderId="0">
      <alignment vertical="center"/>
      <protection locked="0"/>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190" fontId="21" fillId="0" borderId="0" applyFon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43" fontId="21" fillId="0" borderId="0" applyFont="0" applyFill="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7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5" fillId="3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3" fillId="28"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3" fillId="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51" fillId="23"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1" fillId="2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6"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3" fillId="33" borderId="0" applyNumberFormat="0" applyBorder="0" applyAlignment="0" applyProtection="0">
      <alignment vertical="center"/>
    </xf>
    <xf numFmtId="0" fontId="25" fillId="7" borderId="0" applyNumberFormat="0" applyBorder="0" applyAlignment="0" applyProtection="0">
      <alignment vertical="center"/>
    </xf>
    <xf numFmtId="0" fontId="23" fillId="33" borderId="0" applyNumberFormat="0" applyBorder="0" applyAlignment="0" applyProtection="0">
      <alignment vertical="center"/>
    </xf>
    <xf numFmtId="0" fontId="25" fillId="7" borderId="0" applyNumberFormat="0" applyBorder="0" applyAlignment="0" applyProtection="0">
      <alignment vertical="center"/>
    </xf>
    <xf numFmtId="0" fontId="23" fillId="3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25" fillId="7" borderId="0" applyNumberFormat="0" applyBorder="0" applyAlignment="0" applyProtection="0">
      <alignment vertical="center"/>
    </xf>
    <xf numFmtId="0" fontId="79" fillId="7" borderId="0" applyNumberFormat="0" applyBorder="0" applyAlignment="0" applyProtection="0">
      <alignment vertical="center"/>
    </xf>
    <xf numFmtId="0" fontId="79" fillId="7" borderId="0" applyNumberFormat="0" applyBorder="0" applyAlignment="0" applyProtection="0">
      <alignment vertical="center"/>
    </xf>
    <xf numFmtId="0" fontId="79" fillId="7" borderId="0" applyNumberFormat="0" applyBorder="0" applyAlignment="0" applyProtection="0">
      <alignment vertical="center"/>
    </xf>
    <xf numFmtId="0" fontId="79" fillId="7" borderId="0" applyNumberFormat="0" applyBorder="0" applyAlignment="0" applyProtection="0">
      <alignment vertical="center"/>
    </xf>
    <xf numFmtId="0" fontId="75" fillId="7" borderId="0" applyNumberFormat="0" applyBorder="0" applyAlignment="0" applyProtection="0">
      <alignment vertical="center"/>
    </xf>
    <xf numFmtId="0" fontId="79"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3" fillId="0" borderId="24"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7" fillId="2" borderId="20"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0"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3" fillId="26" borderId="0" applyNumberFormat="0" applyBorder="0" applyAlignment="0" applyProtection="0">
      <alignment vertical="center"/>
    </xf>
    <xf numFmtId="0" fontId="25" fillId="7" borderId="0" applyNumberFormat="0" applyBorder="0" applyAlignment="0" applyProtection="0">
      <alignment vertical="center"/>
    </xf>
    <xf numFmtId="0" fontId="23" fillId="2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3" fillId="0" borderId="34"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8" fillId="0" borderId="22"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40" fontId="21" fillId="0" borderId="0" applyFon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75" fillId="7"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3" fillId="2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3" fillId="8" borderId="0" applyNumberFormat="0" applyBorder="0" applyAlignment="0" applyProtection="0">
      <alignment vertical="center"/>
    </xf>
    <xf numFmtId="0" fontId="25" fillId="7" borderId="0" applyNumberFormat="0" applyBorder="0" applyAlignment="0" applyProtection="0">
      <alignment vertical="center"/>
    </xf>
    <xf numFmtId="0" fontId="23" fillId="2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3" fillId="0" borderId="24"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62"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3" fillId="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7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7" fillId="24" borderId="20" applyNumberFormat="0" applyAlignment="0" applyProtection="0">
      <alignment vertical="center"/>
    </xf>
    <xf numFmtId="0" fontId="25" fillId="7" borderId="0" applyNumberFormat="0" applyBorder="0" applyAlignment="0" applyProtection="0">
      <alignment vertical="center"/>
    </xf>
    <xf numFmtId="0" fontId="37" fillId="24" borderId="20"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3" fillId="2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7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176" fontId="21" fillId="0" borderId="0" applyFon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1" fillId="19" borderId="21" applyNumberFormat="0" applyFont="0" applyAlignment="0" applyProtection="0">
      <alignment vertical="center"/>
    </xf>
    <xf numFmtId="0" fontId="25" fillId="7" borderId="0" applyNumberFormat="0" applyBorder="0" applyAlignment="0" applyProtection="0">
      <alignment vertical="center"/>
    </xf>
    <xf numFmtId="0" fontId="21" fillId="19" borderId="21" applyNumberFormat="0" applyFon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6" fillId="15" borderId="19"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3" fillId="3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2" fillId="12" borderId="18"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192" fontId="17" fillId="0" borderId="1">
      <alignment vertical="center"/>
      <protection locked="0"/>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3" fillId="20"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3" fillId="2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3" fillId="2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178" fontId="49" fillId="0" borderId="0">
      <alignment vertical="center"/>
      <protection locked="0"/>
    </xf>
    <xf numFmtId="0" fontId="66" fillId="24" borderId="18" applyNumberFormat="0" applyAlignment="0" applyProtection="0">
      <alignment vertical="center"/>
    </xf>
    <xf numFmtId="0" fontId="66" fillId="24" borderId="18" applyNumberFormat="0" applyAlignment="0" applyProtection="0">
      <alignment vertical="center"/>
    </xf>
    <xf numFmtId="0" fontId="66" fillId="24" borderId="18" applyNumberFormat="0" applyAlignment="0" applyProtection="0">
      <alignment vertical="center"/>
    </xf>
    <xf numFmtId="0" fontId="66" fillId="24" borderId="18" applyNumberFormat="0" applyAlignment="0" applyProtection="0">
      <alignment vertical="center"/>
    </xf>
    <xf numFmtId="0" fontId="66" fillId="24" borderId="18" applyNumberFormat="0" applyAlignment="0" applyProtection="0">
      <alignment vertical="center"/>
    </xf>
    <xf numFmtId="0" fontId="36" fillId="15" borderId="19" applyNumberFormat="0" applyAlignment="0" applyProtection="0">
      <alignment vertical="center"/>
    </xf>
    <xf numFmtId="0" fontId="36" fillId="15" borderId="19" applyNumberFormat="0" applyAlignment="0" applyProtection="0">
      <alignment vertical="center"/>
    </xf>
    <xf numFmtId="0" fontId="36" fillId="15" borderId="19" applyNumberFormat="0" applyAlignment="0" applyProtection="0">
      <alignment vertical="center"/>
    </xf>
    <xf numFmtId="0" fontId="36" fillId="15" borderId="19" applyNumberFormat="0" applyAlignment="0" applyProtection="0">
      <alignment vertical="center"/>
    </xf>
    <xf numFmtId="0" fontId="36" fillId="15" borderId="19" applyNumberFormat="0" applyAlignment="0" applyProtection="0">
      <alignment vertical="center"/>
    </xf>
    <xf numFmtId="0" fontId="23" fillId="28" borderId="0" applyNumberFormat="0" applyBorder="0" applyAlignment="0" applyProtection="0">
      <alignment vertical="center"/>
    </xf>
    <xf numFmtId="0" fontId="36" fillId="15" borderId="19" applyNumberFormat="0" applyAlignment="0" applyProtection="0">
      <alignment vertical="center"/>
    </xf>
    <xf numFmtId="0" fontId="36" fillId="15" borderId="19" applyNumberFormat="0" applyAlignment="0" applyProtection="0">
      <alignment vertical="center"/>
    </xf>
    <xf numFmtId="0" fontId="36" fillId="15" borderId="19"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193" fontId="21" fillId="0" borderId="0" applyFont="0" applyFill="0" applyBorder="0" applyAlignment="0" applyProtection="0">
      <alignment vertical="center"/>
    </xf>
    <xf numFmtId="178" fontId="21" fillId="0" borderId="0">
      <alignment vertical="center"/>
      <protection locked="0"/>
    </xf>
    <xf numFmtId="178" fontId="26" fillId="0" borderId="0">
      <alignment vertical="center"/>
      <protection locked="0"/>
    </xf>
    <xf numFmtId="178" fontId="24" fillId="0" borderId="0">
      <alignment vertical="center"/>
      <protection locked="0"/>
    </xf>
    <xf numFmtId="178" fontId="24" fillId="0" borderId="0">
      <alignment vertical="center"/>
      <protection locked="0"/>
    </xf>
    <xf numFmtId="178" fontId="21" fillId="0" borderId="0">
      <alignment vertical="center"/>
      <protection locked="0"/>
    </xf>
    <xf numFmtId="178" fontId="26" fillId="0" borderId="0">
      <alignment vertical="center"/>
      <protection locked="0"/>
    </xf>
    <xf numFmtId="0"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0" fontId="40" fillId="42" borderId="0" applyNumberFormat="0" applyBorder="0" applyAlignment="0" applyProtection="0">
      <alignment vertical="center"/>
    </xf>
    <xf numFmtId="0" fontId="40" fillId="42" borderId="0" applyNumberFormat="0" applyBorder="0" applyAlignment="0" applyProtection="0">
      <alignment vertical="center"/>
    </xf>
    <xf numFmtId="0" fontId="40" fillId="18"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8" borderId="0" applyNumberFormat="0" applyBorder="0" applyAlignment="0" applyProtection="0">
      <alignment vertical="center"/>
    </xf>
    <xf numFmtId="0" fontId="35"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35" fillId="28"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5" fillId="16"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6"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37" fillId="24" borderId="20" applyNumberFormat="0" applyAlignment="0" applyProtection="0">
      <alignment vertical="center"/>
    </xf>
    <xf numFmtId="0" fontId="37" fillId="24" borderId="20" applyNumberFormat="0" applyAlignment="0" applyProtection="0">
      <alignment vertical="center"/>
    </xf>
    <xf numFmtId="0" fontId="37" fillId="24" borderId="20" applyNumberFormat="0" applyAlignment="0" applyProtection="0">
      <alignment vertical="center"/>
    </xf>
    <xf numFmtId="0" fontId="37" fillId="24" borderId="20" applyNumberFormat="0" applyAlignment="0" applyProtection="0">
      <alignment vertical="center"/>
    </xf>
    <xf numFmtId="0" fontId="37" fillId="24" borderId="20" applyNumberFormat="0" applyAlignment="0" applyProtection="0">
      <alignment vertical="center"/>
    </xf>
    <xf numFmtId="0" fontId="37" fillId="24" borderId="20" applyNumberFormat="0" applyAlignment="0" applyProtection="0">
      <alignment vertical="center"/>
    </xf>
    <xf numFmtId="0" fontId="37" fillId="24" borderId="20" applyNumberFormat="0" applyAlignment="0" applyProtection="0">
      <alignment vertical="center"/>
    </xf>
    <xf numFmtId="0" fontId="37" fillId="24" borderId="20" applyNumberFormat="0" applyAlignment="0" applyProtection="0">
      <alignment vertical="center"/>
    </xf>
    <xf numFmtId="0" fontId="37" fillId="24" borderId="20" applyNumberFormat="0" applyAlignment="0" applyProtection="0">
      <alignment vertical="center"/>
    </xf>
    <xf numFmtId="0" fontId="32" fillId="12" borderId="18" applyNumberFormat="0" applyAlignment="0" applyProtection="0">
      <alignment vertical="center"/>
    </xf>
    <xf numFmtId="0" fontId="32" fillId="12" borderId="18" applyNumberFormat="0" applyAlignment="0" applyProtection="0">
      <alignment vertical="center"/>
    </xf>
    <xf numFmtId="0" fontId="32" fillId="12" borderId="18" applyNumberFormat="0" applyAlignment="0" applyProtection="0">
      <alignment vertical="center"/>
    </xf>
    <xf numFmtId="0" fontId="32" fillId="12" borderId="18" applyNumberFormat="0" applyAlignment="0" applyProtection="0">
      <alignment vertical="center"/>
    </xf>
    <xf numFmtId="0" fontId="32" fillId="12" borderId="18" applyNumberFormat="0" applyAlignment="0" applyProtection="0">
      <alignment vertical="center"/>
    </xf>
    <xf numFmtId="0" fontId="32" fillId="12" borderId="18" applyNumberFormat="0" applyAlignment="0" applyProtection="0">
      <alignment vertical="center"/>
    </xf>
    <xf numFmtId="0" fontId="32" fillId="12" borderId="18" applyNumberFormat="0" applyAlignment="0" applyProtection="0">
      <alignment vertical="center"/>
    </xf>
    <xf numFmtId="1" fontId="17" fillId="0" borderId="1">
      <alignment vertical="center"/>
      <protection locked="0"/>
    </xf>
    <xf numFmtId="1" fontId="17" fillId="0" borderId="1">
      <alignment vertical="center"/>
      <protection locked="0"/>
    </xf>
    <xf numFmtId="0" fontId="89" fillId="0" borderId="0">
      <alignment vertical="center"/>
    </xf>
    <xf numFmtId="0" fontId="89" fillId="0" borderId="0">
      <alignment vertical="center"/>
    </xf>
    <xf numFmtId="192" fontId="17" fillId="0" borderId="1">
      <alignment vertical="center"/>
      <protection locked="0"/>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8" borderId="0" applyNumberFormat="0" applyBorder="0" applyAlignment="0" applyProtection="0">
      <alignment vertical="center"/>
    </xf>
    <xf numFmtId="0" fontId="23" fillId="28"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20"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21" fillId="19" borderId="21" applyNumberFormat="0" applyFont="0" applyAlignment="0" applyProtection="0">
      <alignment vertical="center"/>
    </xf>
    <xf numFmtId="0" fontId="52" fillId="0" borderId="0">
      <alignment vertical="center"/>
    </xf>
    <xf numFmtId="0" fontId="0" fillId="0" borderId="0">
      <alignment vertical="center"/>
    </xf>
  </cellStyleXfs>
  <cellXfs count="207">
    <xf numFmtId="0" fontId="0" fillId="0" borderId="0" xfId="0" applyNumberFormat="1" applyFont="1" applyProtection="1">
      <alignment vertical="center"/>
    </xf>
    <xf numFmtId="0" fontId="1" fillId="0" borderId="0" xfId="0" applyNumberFormat="1" applyFont="1" applyAlignment="1" applyProtection="1">
      <alignment horizontal="center" vertical="center"/>
    </xf>
    <xf numFmtId="0" fontId="0" fillId="0" borderId="0" xfId="0" applyNumberFormat="1" applyFont="1" applyAlignment="1" applyProtection="1">
      <alignment horizontal="right" vertical="center"/>
    </xf>
    <xf numFmtId="0" fontId="0" fillId="0" borderId="1" xfId="0" applyNumberFormat="1" applyFont="1" applyBorder="1" applyAlignment="1" applyProtection="1">
      <alignment horizontal="center" vertical="center"/>
    </xf>
    <xf numFmtId="0" fontId="0" fillId="0" borderId="1" xfId="0" applyNumberFormat="1" applyFont="1" applyBorder="1" applyProtection="1">
      <alignment vertical="center"/>
    </xf>
    <xf numFmtId="3" fontId="0" fillId="0" borderId="1" xfId="0" applyNumberFormat="1" applyFont="1" applyBorder="1" applyProtection="1">
      <alignment vertical="center"/>
    </xf>
    <xf numFmtId="3" fontId="2"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194"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center" vertical="center"/>
    </xf>
    <xf numFmtId="194" fontId="3" fillId="0" borderId="1" xfId="0" applyNumberFormat="1" applyFont="1" applyFill="1" applyBorder="1" applyAlignment="1" applyProtection="1">
      <alignment horizontal="center" vertical="center" wrapText="1"/>
    </xf>
    <xf numFmtId="0" fontId="0" fillId="0" borderId="1" xfId="0" applyNumberFormat="1" applyFont="1" applyBorder="1" applyAlignment="1" applyProtection="1">
      <alignment horizontal="justify" vertical="center"/>
    </xf>
    <xf numFmtId="0" fontId="0" fillId="0"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195" fontId="0" fillId="0" borderId="1" xfId="6982" applyNumberFormat="1" applyFont="1" applyFill="1" applyBorder="1" applyAlignment="1">
      <alignment horizontal="center" vertical="center" wrapText="1"/>
    </xf>
    <xf numFmtId="0" fontId="0" fillId="0" borderId="0" xfId="0" applyNumberFormat="1" applyFont="1" applyFill="1" applyBorder="1" applyAlignment="1" applyProtection="1"/>
    <xf numFmtId="0" fontId="4" fillId="2" borderId="0"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vertical="center"/>
    </xf>
    <xf numFmtId="0" fontId="6" fillId="2"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8" fillId="2" borderId="3" xfId="0" applyNumberFormat="1" applyFont="1" applyFill="1" applyBorder="1" applyAlignment="1" applyProtection="1">
      <alignment horizontal="center" vertical="center"/>
    </xf>
    <xf numFmtId="0" fontId="8" fillId="2" borderId="4" xfId="0" applyNumberFormat="1" applyFont="1" applyFill="1" applyBorder="1" applyAlignment="1" applyProtection="1">
      <alignment horizontal="center" vertical="center" wrapText="1"/>
    </xf>
    <xf numFmtId="0" fontId="8" fillId="2" borderId="5"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left" vertical="center"/>
    </xf>
    <xf numFmtId="195" fontId="9" fillId="0" borderId="3"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vertical="center"/>
    </xf>
    <xf numFmtId="0" fontId="9" fillId="0" borderId="0" xfId="0" applyNumberFormat="1" applyFont="1" applyAlignment="1" applyProtection="1"/>
    <xf numFmtId="0" fontId="6" fillId="2" borderId="0" xfId="0" applyNumberFormat="1" applyFont="1" applyFill="1" applyBorder="1" applyAlignment="1" applyProtection="1">
      <alignment vertical="center"/>
    </xf>
    <xf numFmtId="0" fontId="7" fillId="2" borderId="6" xfId="0" applyNumberFormat="1" applyFont="1" applyFill="1" applyBorder="1" applyAlignment="1" applyProtection="1">
      <alignment horizontal="left" vertical="center"/>
    </xf>
    <xf numFmtId="195" fontId="9" fillId="0" borderId="3" xfId="0" applyNumberFormat="1" applyFont="1" applyFill="1" applyBorder="1" applyAlignment="1" applyProtection="1">
      <alignment horizontal="right" vertical="center"/>
    </xf>
    <xf numFmtId="0" fontId="10" fillId="0" borderId="0" xfId="0" applyNumberFormat="1" applyFont="1" applyProtection="1">
      <alignment vertical="center"/>
    </xf>
    <xf numFmtId="0" fontId="9" fillId="2" borderId="0" xfId="0" applyNumberFormat="1" applyFont="1" applyFill="1" applyBorder="1" applyAlignment="1" applyProtection="1"/>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center"/>
    </xf>
    <xf numFmtId="195" fontId="9" fillId="0" borderId="0" xfId="0" applyNumberFormat="1" applyFont="1" applyAlignment="1" applyProtection="1"/>
    <xf numFmtId="0" fontId="11" fillId="0" borderId="0" xfId="5310" applyFont="1" applyFill="1" applyAlignment="1">
      <alignment horizontal="center" vertical="center"/>
    </xf>
    <xf numFmtId="0" fontId="0" fillId="0" borderId="0" xfId="5310" applyFont="1" applyFill="1" applyAlignment="1">
      <alignment vertical="center"/>
    </xf>
    <xf numFmtId="0" fontId="0" fillId="0" borderId="0" xfId="5310" applyFont="1" applyFill="1" applyAlignment="1">
      <alignment horizontal="right" vertical="center"/>
    </xf>
    <xf numFmtId="0" fontId="10" fillId="0" borderId="7" xfId="5155"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10" fillId="0" borderId="1" xfId="5155" applyFont="1" applyFill="1" applyBorder="1" applyAlignment="1">
      <alignment horizontal="center" vertical="center" wrapText="1"/>
    </xf>
    <xf numFmtId="0" fontId="10" fillId="0" borderId="7" xfId="5155" applyFont="1" applyFill="1" applyBorder="1" applyAlignment="1">
      <alignment horizontal="left" vertical="center" wrapText="1"/>
    </xf>
    <xf numFmtId="0" fontId="0" fillId="0" borderId="1" xfId="5310" applyFont="1" applyFill="1" applyBorder="1" applyAlignment="1">
      <alignment horizontal="center" vertical="center"/>
    </xf>
    <xf numFmtId="0" fontId="0" fillId="0" borderId="1" xfId="5310" applyFont="1" applyFill="1" applyBorder="1">
      <alignment vertical="center"/>
    </xf>
    <xf numFmtId="0" fontId="10" fillId="0" borderId="1" xfId="5155" applyFont="1" applyFill="1" applyBorder="1" applyAlignment="1">
      <alignment horizontal="left" vertical="center" wrapText="1"/>
    </xf>
    <xf numFmtId="0" fontId="12" fillId="0" borderId="0" xfId="0" applyNumberFormat="1" applyFont="1" applyFill="1" applyAlignment="1" applyProtection="1">
      <alignment vertical="center"/>
    </xf>
    <xf numFmtId="49" fontId="0" fillId="0" borderId="0" xfId="3684" applyNumberFormat="1" applyFont="1" applyFill="1" applyBorder="1" applyAlignment="1" applyProtection="1">
      <alignment horizontal="right" vertical="center" wrapText="1"/>
    </xf>
    <xf numFmtId="0" fontId="10" fillId="0" borderId="7" xfId="3684" applyFont="1" applyFill="1" applyBorder="1" applyAlignment="1">
      <alignment horizontal="center" vertical="center" wrapText="1"/>
    </xf>
    <xf numFmtId="0" fontId="10" fillId="0" borderId="1" xfId="1646" applyFont="1" applyBorder="1" applyAlignment="1">
      <alignment horizontal="center" vertical="center" wrapText="1"/>
    </xf>
    <xf numFmtId="0" fontId="10" fillId="0" borderId="1" xfId="3684" applyFont="1" applyBorder="1" applyAlignment="1">
      <alignment horizontal="center" vertical="center"/>
    </xf>
    <xf numFmtId="179" fontId="10" fillId="0" borderId="1" xfId="4988" applyNumberFormat="1" applyFont="1" applyFill="1" applyBorder="1" applyAlignment="1" applyProtection="1">
      <alignment horizontal="center" vertical="center"/>
    </xf>
    <xf numFmtId="0" fontId="13" fillId="0" borderId="0" xfId="0" applyNumberFormat="1" applyFont="1" applyAlignment="1" applyProtection="1">
      <alignment horizontal="center" vertical="center"/>
    </xf>
    <xf numFmtId="0" fontId="3" fillId="0" borderId="0" xfId="4247" applyFont="1" applyFill="1" applyAlignment="1">
      <alignment vertical="center"/>
    </xf>
    <xf numFmtId="0" fontId="3" fillId="0" borderId="0" xfId="4247" applyFont="1" applyFill="1" applyAlignment="1">
      <alignment horizontal="right" vertical="center"/>
    </xf>
    <xf numFmtId="0" fontId="3" fillId="0" borderId="1" xfId="4247" applyFont="1" applyFill="1" applyBorder="1" applyAlignment="1">
      <alignment horizontal="center" vertical="center" wrapText="1"/>
    </xf>
    <xf numFmtId="0" fontId="3" fillId="0" borderId="1" xfId="5314" applyFont="1" applyFill="1" applyBorder="1" applyAlignment="1">
      <alignment horizontal="center" vertical="center" wrapText="1"/>
    </xf>
    <xf numFmtId="0" fontId="3" fillId="0" borderId="1" xfId="4143" applyFont="1" applyFill="1" applyBorder="1" applyAlignment="1">
      <alignment vertical="center"/>
    </xf>
    <xf numFmtId="179" fontId="3" fillId="0" borderId="1" xfId="4247" applyNumberFormat="1" applyFont="1" applyFill="1" applyBorder="1" applyAlignment="1">
      <alignment horizontal="right" vertical="center" wrapText="1"/>
    </xf>
    <xf numFmtId="0" fontId="3" fillId="0" borderId="1" xfId="4247" applyFont="1" applyFill="1" applyBorder="1" applyAlignment="1">
      <alignment horizontal="center" vertical="center"/>
    </xf>
    <xf numFmtId="0" fontId="3" fillId="0" borderId="1" xfId="4247" applyFont="1" applyFill="1" applyBorder="1" applyAlignment="1">
      <alignment vertical="center"/>
    </xf>
    <xf numFmtId="0" fontId="3" fillId="0" borderId="1" xfId="5314" applyFont="1" applyFill="1" applyBorder="1" applyAlignment="1">
      <alignment horizontal="left" vertical="center"/>
    </xf>
    <xf numFmtId="0" fontId="2" fillId="0" borderId="0" xfId="4247" applyFont="1" applyFill="1" applyBorder="1" applyAlignment="1">
      <alignment horizontal="center" vertical="center" wrapText="1"/>
    </xf>
    <xf numFmtId="0" fontId="3" fillId="0" borderId="1" xfId="5314" applyFont="1" applyFill="1" applyBorder="1" applyAlignment="1">
      <alignment vertical="center" wrapText="1"/>
    </xf>
    <xf numFmtId="0" fontId="0" fillId="0" borderId="1" xfId="0" applyNumberFormat="1" applyFont="1" applyBorder="1" applyProtection="1">
      <alignment vertical="center"/>
    </xf>
    <xf numFmtId="0" fontId="3" fillId="0" borderId="1" xfId="5314" applyFont="1" applyFill="1" applyBorder="1" applyAlignment="1">
      <alignment horizontal="center" vertical="center"/>
    </xf>
    <xf numFmtId="0" fontId="14" fillId="0" borderId="0" xfId="1641" applyFont="1" applyAlignment="1">
      <alignment horizontal="center" vertical="center"/>
    </xf>
    <xf numFmtId="0" fontId="3" fillId="0" borderId="0" xfId="5316" applyFont="1" applyFill="1" applyAlignment="1">
      <alignment vertical="center"/>
    </xf>
    <xf numFmtId="196" fontId="3" fillId="0" borderId="0" xfId="5316" applyNumberFormat="1" applyFont="1" applyFill="1" applyAlignment="1">
      <alignment horizontal="right" vertical="center"/>
    </xf>
    <xf numFmtId="0" fontId="3" fillId="0" borderId="1" xfId="5316" applyFont="1" applyFill="1" applyBorder="1" applyAlignment="1">
      <alignment horizontal="center" vertical="center" wrapText="1"/>
    </xf>
    <xf numFmtId="196" fontId="3" fillId="0" borderId="1" xfId="5316" applyNumberFormat="1" applyFont="1" applyFill="1" applyBorder="1" applyAlignment="1">
      <alignment horizontal="center" vertical="center" wrapText="1"/>
    </xf>
    <xf numFmtId="0" fontId="3" fillId="0" borderId="1" xfId="5316" applyFont="1" applyFill="1" applyBorder="1" applyAlignment="1">
      <alignment vertical="center" wrapText="1"/>
    </xf>
    <xf numFmtId="179" fontId="3" fillId="0" borderId="1" xfId="5316" applyNumberFormat="1" applyFont="1" applyFill="1" applyBorder="1" applyAlignment="1">
      <alignment horizontal="center" vertical="center" wrapText="1"/>
    </xf>
    <xf numFmtId="0" fontId="2" fillId="0" borderId="0" xfId="5310" applyFont="1" applyFill="1" applyAlignment="1">
      <alignment horizontal="center" vertical="center"/>
    </xf>
    <xf numFmtId="0" fontId="3" fillId="0" borderId="0" xfId="5310" applyFont="1" applyFill="1">
      <alignment vertical="center"/>
    </xf>
    <xf numFmtId="0" fontId="3" fillId="0" borderId="0" xfId="5310" applyFont="1" applyFill="1" applyAlignment="1">
      <alignment horizontal="right" vertical="center"/>
    </xf>
    <xf numFmtId="0" fontId="3" fillId="0" borderId="1" xfId="5276" applyFont="1" applyFill="1" applyBorder="1" applyAlignment="1">
      <alignment horizontal="center" vertical="center" wrapText="1"/>
    </xf>
    <xf numFmtId="0" fontId="3" fillId="0" borderId="1" xfId="1646" applyFont="1" applyFill="1" applyBorder="1" applyAlignment="1">
      <alignment horizontal="center" vertical="center"/>
    </xf>
    <xf numFmtId="0" fontId="3" fillId="0" borderId="1" xfId="5167" applyFont="1" applyFill="1" applyBorder="1" applyAlignment="1">
      <alignment horizontal="center" vertical="center"/>
    </xf>
    <xf numFmtId="49" fontId="3" fillId="0" borderId="1" xfId="2274" applyNumberFormat="1" applyFont="1" applyFill="1" applyBorder="1" applyAlignment="1">
      <alignment horizontal="center" vertical="center"/>
    </xf>
    <xf numFmtId="195" fontId="3" fillId="0" borderId="1" xfId="5313" applyNumberFormat="1" applyFont="1" applyFill="1" applyBorder="1" applyAlignment="1">
      <alignment vertical="center"/>
    </xf>
    <xf numFmtId="3" fontId="3" fillId="2" borderId="1" xfId="5276" applyNumberFormat="1" applyFont="1" applyFill="1" applyBorder="1" applyAlignment="1" applyProtection="1">
      <alignment vertical="center"/>
    </xf>
    <xf numFmtId="194" fontId="3" fillId="2" borderId="1" xfId="5276" applyNumberFormat="1" applyFont="1" applyFill="1" applyBorder="1" applyAlignment="1" applyProtection="1">
      <alignment vertical="center"/>
    </xf>
    <xf numFmtId="194" fontId="3" fillId="0" borderId="1" xfId="5313" applyNumberFormat="1" applyFont="1" applyFill="1" applyBorder="1" applyAlignment="1">
      <alignment vertical="center"/>
    </xf>
    <xf numFmtId="194" fontId="3" fillId="0" borderId="1" xfId="5310" applyNumberFormat="1" applyFont="1" applyFill="1" applyBorder="1">
      <alignment vertical="center"/>
    </xf>
    <xf numFmtId="194" fontId="3" fillId="0" borderId="1" xfId="5276"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center" vertical="center"/>
    </xf>
    <xf numFmtId="0" fontId="0" fillId="0" borderId="0" xfId="0" applyNumberFormat="1" applyFont="1" applyFill="1" applyAlignment="1" applyProtection="1"/>
    <xf numFmtId="0" fontId="9" fillId="0" borderId="0" xfId="0" applyNumberFormat="1" applyFont="1" applyFill="1" applyBorder="1" applyAlignment="1" applyProtection="1">
      <alignment horizontal="right" vertical="center"/>
    </xf>
    <xf numFmtId="0" fontId="15" fillId="0" borderId="1"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49" fontId="15" fillId="0" borderId="9" xfId="0" applyNumberFormat="1" applyFont="1" applyFill="1" applyBorder="1" applyAlignment="1" applyProtection="1">
      <alignment horizontal="left" vertical="center"/>
    </xf>
    <xf numFmtId="195" fontId="9" fillId="0" borderId="1" xfId="0" applyNumberFormat="1" applyFont="1" applyFill="1" applyBorder="1" applyAlignment="1" applyProtection="1">
      <alignment horizontal="center" vertical="center"/>
    </xf>
    <xf numFmtId="49" fontId="9" fillId="0" borderId="9" xfId="0" applyNumberFormat="1" applyFont="1" applyFill="1" applyBorder="1" applyAlignment="1" applyProtection="1">
      <alignment horizontal="left" vertical="center"/>
    </xf>
    <xf numFmtId="0" fontId="0" fillId="2" borderId="0" xfId="0" applyNumberFormat="1" applyFont="1" applyFill="1" applyProtection="1">
      <alignment vertical="center"/>
    </xf>
    <xf numFmtId="0" fontId="10" fillId="2" borderId="0" xfId="0" applyNumberFormat="1" applyFont="1" applyFill="1" applyAlignment="1" applyProtection="1">
      <alignment vertical="center"/>
    </xf>
    <xf numFmtId="0" fontId="0" fillId="2" borderId="0" xfId="0" applyNumberFormat="1" applyFont="1" applyFill="1" applyAlignment="1" applyProtection="1"/>
    <xf numFmtId="0" fontId="9" fillId="2" borderId="0" xfId="0" applyNumberFormat="1" applyFont="1" applyFill="1" applyAlignment="1" applyProtection="1"/>
    <xf numFmtId="0" fontId="1" fillId="2" borderId="0" xfId="0" applyNumberFormat="1" applyFont="1" applyFill="1" applyBorder="1" applyAlignment="1" applyProtection="1">
      <alignment horizontal="center" vertical="center"/>
    </xf>
    <xf numFmtId="0" fontId="9" fillId="2" borderId="0" xfId="0" applyNumberFormat="1" applyFont="1" applyFill="1" applyBorder="1" applyAlignment="1" applyProtection="1">
      <alignment horizontal="left" vertical="center"/>
    </xf>
    <xf numFmtId="0" fontId="9" fillId="2" borderId="0" xfId="0" applyNumberFormat="1" applyFont="1" applyFill="1" applyBorder="1" applyAlignment="1" applyProtection="1">
      <alignment horizontal="right" vertical="center"/>
    </xf>
    <xf numFmtId="0" fontId="15" fillId="2" borderId="1"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left" vertical="center"/>
    </xf>
    <xf numFmtId="0" fontId="15" fillId="2" borderId="1" xfId="0" applyNumberFormat="1" applyFont="1" applyFill="1" applyBorder="1" applyAlignment="1" applyProtection="1">
      <alignment horizontal="left" vertical="center"/>
    </xf>
    <xf numFmtId="197"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9" fillId="0" borderId="0" xfId="0" applyNumberFormat="1" applyFont="1" applyFill="1" applyAlignment="1" applyProtection="1"/>
    <xf numFmtId="0" fontId="13"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15" fillId="0" borderId="1" xfId="0" applyNumberFormat="1" applyFont="1" applyBorder="1" applyAlignment="1" applyProtection="1">
      <alignment horizontal="center" vertical="center" wrapText="1"/>
    </xf>
    <xf numFmtId="0" fontId="9" fillId="0" borderId="1" xfId="0" applyNumberFormat="1" applyFont="1" applyBorder="1" applyAlignment="1" applyProtection="1">
      <alignment horizontal="right" vertical="center" wrapText="1"/>
    </xf>
    <xf numFmtId="198" fontId="9" fillId="0" borderId="1" xfId="0" applyNumberFormat="1" applyFont="1" applyBorder="1" applyAlignment="1" applyProtection="1">
      <alignment horizontal="right" vertical="center" wrapText="1"/>
    </xf>
    <xf numFmtId="194" fontId="9" fillId="0" borderId="1" xfId="0" applyNumberFormat="1" applyFont="1" applyBorder="1" applyAlignment="1" applyProtection="1">
      <alignment vertical="center"/>
      <protection locked="0"/>
    </xf>
    <xf numFmtId="0" fontId="13" fillId="0" borderId="10" xfId="0" applyNumberFormat="1" applyFont="1" applyBorder="1" applyAlignment="1" applyProtection="1">
      <alignment horizontal="center" vertical="center"/>
    </xf>
    <xf numFmtId="0" fontId="15" fillId="0" borderId="10" xfId="0" applyNumberFormat="1" applyFont="1" applyBorder="1" applyAlignment="1" applyProtection="1">
      <alignment horizontal="center" vertical="center"/>
    </xf>
    <xf numFmtId="199" fontId="9" fillId="0" borderId="1" xfId="0" applyNumberFormat="1" applyFont="1" applyBorder="1" applyAlignment="1" applyProtection="1">
      <alignment horizontal="right" vertical="center" wrapText="1"/>
    </xf>
    <xf numFmtId="0" fontId="9" fillId="0" borderId="1" xfId="0" applyNumberFormat="1" applyFont="1" applyBorder="1" applyProtection="1">
      <alignment vertical="center"/>
    </xf>
    <xf numFmtId="0" fontId="9" fillId="0" borderId="7" xfId="0" applyNumberFormat="1" applyFont="1" applyBorder="1" applyProtection="1">
      <alignment vertical="center"/>
    </xf>
    <xf numFmtId="0" fontId="9" fillId="0" borderId="7" xfId="0" applyNumberFormat="1" applyFont="1" applyBorder="1" applyAlignment="1" applyProtection="1">
      <alignment horizontal="right" vertical="center" wrapText="1"/>
    </xf>
    <xf numFmtId="0" fontId="9" fillId="0" borderId="10" xfId="0" applyNumberFormat="1" applyFont="1" applyBorder="1" applyAlignment="1" applyProtection="1">
      <alignment horizontal="center" vertical="center"/>
    </xf>
    <xf numFmtId="0" fontId="9" fillId="0" borderId="1" xfId="0" applyNumberFormat="1" applyFont="1" applyBorder="1" applyAlignment="1" applyProtection="1">
      <alignment horizontal="center" vertical="center" wrapText="1"/>
    </xf>
    <xf numFmtId="0" fontId="9" fillId="0" borderId="7" xfId="0" applyNumberFormat="1" applyFont="1" applyBorder="1" applyAlignment="1" applyProtection="1">
      <alignment horizontal="center" vertical="center" wrapText="1"/>
    </xf>
    <xf numFmtId="194" fontId="9" fillId="0" borderId="7" xfId="0" applyNumberFormat="1" applyFont="1" applyBorder="1" applyAlignment="1" applyProtection="1">
      <alignment vertical="center"/>
      <protection locked="0"/>
    </xf>
    <xf numFmtId="0" fontId="9" fillId="0" borderId="0" xfId="0" applyNumberFormat="1" applyFont="1" applyBorder="1" applyAlignment="1" applyProtection="1">
      <alignment vertical="center" wrapText="1"/>
    </xf>
    <xf numFmtId="0" fontId="9" fillId="0" borderId="0" xfId="0" applyNumberFormat="1" applyFont="1" applyAlignment="1" applyProtection="1">
      <alignment vertical="center" wrapText="1"/>
    </xf>
    <xf numFmtId="0" fontId="0" fillId="0" borderId="0" xfId="0" applyNumberFormat="1" applyFont="1" applyBorder="1" applyProtection="1">
      <alignment vertical="center"/>
    </xf>
    <xf numFmtId="0" fontId="9" fillId="0" borderId="0" xfId="0" applyNumberFormat="1" applyFont="1" applyBorder="1" applyProtection="1">
      <alignment vertical="center"/>
    </xf>
    <xf numFmtId="0" fontId="9" fillId="0" borderId="0" xfId="0" applyNumberFormat="1" applyFont="1" applyProtection="1">
      <alignment vertical="center"/>
    </xf>
    <xf numFmtId="0" fontId="17" fillId="0" borderId="0" xfId="0" applyNumberFormat="1" applyFont="1" applyProtection="1">
      <alignment vertical="center"/>
    </xf>
    <xf numFmtId="0" fontId="11" fillId="0" borderId="0" xfId="5306" applyFont="1" applyAlignment="1">
      <alignment horizontal="center" vertical="center"/>
    </xf>
    <xf numFmtId="0" fontId="0" fillId="0" borderId="0" xfId="0" applyNumberFormat="1" applyFont="1" applyAlignment="1" applyProtection="1">
      <alignment vertical="center"/>
    </xf>
    <xf numFmtId="0" fontId="18" fillId="0" borderId="0" xfId="5306" applyFont="1" applyFill="1">
      <alignment vertical="center"/>
    </xf>
    <xf numFmtId="0" fontId="19" fillId="0" borderId="0" xfId="5306" applyFont="1" applyFill="1">
      <alignment vertical="center"/>
    </xf>
    <xf numFmtId="0" fontId="16" fillId="0" borderId="10" xfId="5306" applyFont="1" applyBorder="1" applyAlignment="1">
      <alignment horizontal="right" vertical="center"/>
    </xf>
    <xf numFmtId="0" fontId="10" fillId="0" borderId="10" xfId="0" applyNumberFormat="1" applyFont="1" applyBorder="1" applyAlignment="1" applyProtection="1">
      <alignment horizontal="right" vertical="center"/>
    </xf>
    <xf numFmtId="0" fontId="10" fillId="0" borderId="1" xfId="5306" applyFont="1" applyFill="1" applyBorder="1" applyAlignment="1">
      <alignment horizontal="center" vertical="center"/>
    </xf>
    <xf numFmtId="0" fontId="18" fillId="0" borderId="7" xfId="5306" applyFont="1" applyBorder="1" applyAlignment="1">
      <alignment horizontal="center" vertical="center" wrapText="1"/>
    </xf>
    <xf numFmtId="0" fontId="18" fillId="0" borderId="1" xfId="0" applyNumberFormat="1" applyFont="1" applyBorder="1" applyProtection="1">
      <alignment vertical="center"/>
    </xf>
    <xf numFmtId="0" fontId="19" fillId="0" borderId="8" xfId="5306" applyFont="1" applyFill="1" applyBorder="1" applyAlignment="1">
      <alignment horizontal="center" vertical="center"/>
    </xf>
    <xf numFmtId="200" fontId="17" fillId="0" borderId="8" xfId="5306" applyNumberFormat="1" applyFont="1" applyFill="1" applyBorder="1" applyAlignment="1">
      <alignment horizontal="center" vertical="center"/>
    </xf>
    <xf numFmtId="201" fontId="17" fillId="0" borderId="1" xfId="5306" applyNumberFormat="1" applyFont="1" applyFill="1" applyBorder="1" applyAlignment="1">
      <alignment horizontal="center" vertical="center"/>
    </xf>
    <xf numFmtId="0" fontId="17" fillId="0" borderId="1" xfId="0" applyNumberFormat="1" applyFont="1" applyBorder="1" applyAlignment="1" applyProtection="1">
      <alignment horizontal="center" vertical="center"/>
    </xf>
    <xf numFmtId="0" fontId="17" fillId="0" borderId="8" xfId="5306" applyFont="1" applyFill="1" applyBorder="1">
      <alignment vertical="center"/>
    </xf>
    <xf numFmtId="201" fontId="17" fillId="0" borderId="1" xfId="5306" applyNumberFormat="1" applyFont="1" applyFill="1" applyBorder="1" applyAlignment="1" applyProtection="1">
      <alignment horizontal="center" vertical="center"/>
    </xf>
    <xf numFmtId="200" fontId="17" fillId="0" borderId="11" xfId="5306" applyNumberFormat="1" applyFont="1" applyFill="1" applyBorder="1" applyAlignment="1">
      <alignment horizontal="center" vertical="center"/>
    </xf>
    <xf numFmtId="201" fontId="17" fillId="0" borderId="12" xfId="5306" applyNumberFormat="1" applyFont="1" applyFill="1" applyBorder="1" applyAlignment="1" applyProtection="1">
      <alignment horizontal="center" vertical="center"/>
    </xf>
    <xf numFmtId="0" fontId="17" fillId="0" borderId="1" xfId="5306" applyFont="1" applyFill="1" applyBorder="1">
      <alignment vertical="center"/>
    </xf>
    <xf numFmtId="200" fontId="17" fillId="0" borderId="13" xfId="5306" applyNumberFormat="1" applyFont="1" applyFill="1" applyBorder="1" applyAlignment="1">
      <alignment horizontal="center" vertical="center"/>
    </xf>
    <xf numFmtId="201" fontId="17" fillId="0" borderId="13" xfId="5306" applyNumberFormat="1" applyFont="1" applyFill="1" applyBorder="1" applyAlignment="1">
      <alignment horizontal="center" vertical="center"/>
    </xf>
    <xf numFmtId="0" fontId="9" fillId="0" borderId="14" xfId="5306" applyFont="1" applyFill="1" applyBorder="1" applyAlignment="1">
      <alignment horizontal="left" vertical="center" wrapText="1"/>
    </xf>
    <xf numFmtId="0" fontId="9" fillId="0" borderId="14" xfId="0" applyNumberFormat="1" applyFont="1" applyBorder="1" applyAlignment="1" applyProtection="1">
      <alignment vertical="center"/>
    </xf>
    <xf numFmtId="0" fontId="19" fillId="0" borderId="0" xfId="5306">
      <alignment vertical="center"/>
    </xf>
    <xf numFmtId="0" fontId="20" fillId="0" borderId="0" xfId="1641" applyFont="1" applyAlignment="1">
      <alignment horizontal="center" vertical="center"/>
    </xf>
    <xf numFmtId="0" fontId="1" fillId="0" borderId="0" xfId="0" applyNumberFormat="1" applyFont="1" applyAlignment="1" applyProtection="1">
      <alignment horizontal="center" vertical="center"/>
    </xf>
    <xf numFmtId="0" fontId="0" fillId="0" borderId="0" xfId="0" applyNumberFormat="1" applyFont="1" applyAlignment="1" applyProtection="1">
      <alignment horizontal="center" vertical="center"/>
    </xf>
    <xf numFmtId="194" fontId="3" fillId="0" borderId="1" xfId="4002" applyNumberFormat="1" applyFont="1" applyFill="1" applyBorder="1" applyAlignment="1" applyProtection="1">
      <alignment horizontal="center" vertical="center" wrapText="1"/>
      <protection locked="0"/>
    </xf>
    <xf numFmtId="195" fontId="17" fillId="0" borderId="1" xfId="5312" applyNumberFormat="1" applyFont="1" applyFill="1" applyBorder="1" applyAlignment="1" applyProtection="1">
      <alignment vertical="center"/>
      <protection locked="0"/>
    </xf>
    <xf numFmtId="194" fontId="3" fillId="0" borderId="1" xfId="4002" applyNumberFormat="1" applyFont="1" applyFill="1" applyBorder="1" applyAlignment="1" applyProtection="1">
      <alignment horizontal="left" vertical="center" wrapText="1"/>
      <protection locked="0"/>
    </xf>
    <xf numFmtId="1" fontId="3" fillId="0" borderId="1" xfId="5243" applyNumberFormat="1" applyFont="1" applyFill="1" applyBorder="1" applyAlignment="1" applyProtection="1">
      <alignment vertical="center"/>
      <protection locked="0"/>
    </xf>
    <xf numFmtId="195" fontId="17" fillId="0" borderId="1" xfId="5243" applyNumberFormat="1" applyFont="1" applyFill="1" applyBorder="1" applyAlignment="1" applyProtection="1">
      <alignment horizontal="right" vertical="center"/>
      <protection locked="0"/>
    </xf>
    <xf numFmtId="0" fontId="3" fillId="0" borderId="1" xfId="5243" applyNumberFormat="1" applyFont="1" applyFill="1" applyBorder="1" applyAlignment="1" applyProtection="1">
      <alignment vertical="center"/>
      <protection locked="0"/>
    </xf>
    <xf numFmtId="3" fontId="3" fillId="0" borderId="1" xfId="5243" applyNumberFormat="1" applyFont="1" applyFill="1" applyBorder="1" applyAlignment="1" applyProtection="1">
      <alignment vertical="center"/>
      <protection locked="0"/>
    </xf>
    <xf numFmtId="0" fontId="3" fillId="0" borderId="1" xfId="5243" applyFont="1" applyFill="1" applyBorder="1" applyAlignment="1" applyProtection="1">
      <alignment vertical="center" wrapText="1"/>
      <protection locked="0"/>
    </xf>
    <xf numFmtId="194" fontId="3" fillId="0" borderId="1" xfId="5243" applyNumberFormat="1" applyFont="1" applyFill="1" applyBorder="1" applyAlignment="1" applyProtection="1">
      <alignment vertical="center" wrapText="1"/>
      <protection locked="0"/>
    </xf>
    <xf numFmtId="194" fontId="17" fillId="0" borderId="1" xfId="5243" applyNumberFormat="1" applyFont="1" applyFill="1" applyBorder="1" applyAlignment="1" applyProtection="1">
      <alignment horizontal="right" vertical="center"/>
      <protection locked="0"/>
    </xf>
    <xf numFmtId="49" fontId="3" fillId="0" borderId="1" xfId="500" applyNumberFormat="1" applyFont="1" applyFill="1" applyBorder="1" applyAlignment="1" applyProtection="1">
      <alignment vertical="center"/>
      <protection locked="0"/>
    </xf>
    <xf numFmtId="194" fontId="3" fillId="0" borderId="1" xfId="5243" applyNumberFormat="1" applyFont="1" applyFill="1" applyBorder="1" applyAlignment="1" applyProtection="1">
      <alignment vertical="center"/>
      <protection locked="0"/>
    </xf>
    <xf numFmtId="194" fontId="17" fillId="0" borderId="1" xfId="5166" applyNumberFormat="1" applyFont="1" applyFill="1" applyBorder="1" applyAlignment="1" applyProtection="1">
      <alignment vertical="center"/>
      <protection locked="0"/>
    </xf>
    <xf numFmtId="194" fontId="17" fillId="0" borderId="1" xfId="5312" applyNumberFormat="1" applyFont="1" applyFill="1" applyBorder="1" applyAlignment="1" applyProtection="1">
      <alignment vertical="center"/>
      <protection locked="0"/>
    </xf>
    <xf numFmtId="194" fontId="17" fillId="0" borderId="1" xfId="5166" applyNumberFormat="1" applyFont="1" applyFill="1" applyBorder="1" applyAlignment="1">
      <alignment vertical="center"/>
    </xf>
    <xf numFmtId="194" fontId="17" fillId="0" borderId="1" xfId="5312" applyNumberFormat="1" applyFont="1" applyFill="1" applyBorder="1" applyAlignment="1">
      <alignment vertical="center"/>
    </xf>
    <xf numFmtId="0" fontId="3" fillId="0" borderId="1" xfId="5243" applyFont="1" applyFill="1" applyBorder="1" applyAlignment="1" applyProtection="1">
      <alignment vertical="center"/>
      <protection locked="0"/>
    </xf>
    <xf numFmtId="194" fontId="3" fillId="0" borderId="1" xfId="5312" applyNumberFormat="1" applyFont="1" applyFill="1" applyBorder="1" applyAlignment="1">
      <alignment vertical="center"/>
    </xf>
    <xf numFmtId="0" fontId="3" fillId="0" borderId="14" xfId="5166" applyFont="1" applyFill="1" applyBorder="1" applyAlignment="1">
      <alignment horizontal="left" vertical="center" wrapText="1"/>
    </xf>
    <xf numFmtId="0" fontId="0" fillId="0" borderId="14" xfId="0" applyNumberFormat="1" applyFont="1" applyBorder="1" applyAlignment="1" applyProtection="1">
      <alignment vertical="center"/>
    </xf>
    <xf numFmtId="0" fontId="15" fillId="0" borderId="8" xfId="0" applyNumberFormat="1" applyFont="1" applyBorder="1" applyAlignment="1" applyProtection="1">
      <alignment horizontal="center" vertical="center" wrapText="1"/>
    </xf>
    <xf numFmtId="0" fontId="0" fillId="0" borderId="15" xfId="0" applyNumberFormat="1" applyFont="1" applyBorder="1" applyAlignment="1" applyProtection="1">
      <alignment horizontal="center" vertical="center" wrapText="1"/>
    </xf>
    <xf numFmtId="0" fontId="0" fillId="0" borderId="16" xfId="0" applyNumberFormat="1" applyFont="1" applyBorder="1" applyAlignment="1" applyProtection="1">
      <alignment horizontal="center" vertical="center" wrapText="1"/>
    </xf>
    <xf numFmtId="0" fontId="9" fillId="0" borderId="1" xfId="0" applyNumberFormat="1" applyFont="1" applyBorder="1" applyAlignment="1" applyProtection="1">
      <alignment vertical="center" wrapText="1"/>
    </xf>
    <xf numFmtId="0" fontId="9" fillId="0" borderId="1"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xf>
    <xf numFmtId="0" fontId="0" fillId="0" borderId="0" xfId="0" applyNumberFormat="1" applyFont="1" applyFill="1" applyProtection="1">
      <alignment vertical="center"/>
    </xf>
    <xf numFmtId="0" fontId="0" fillId="0" borderId="0" xfId="0" applyNumberFormat="1" applyFont="1" applyFill="1" applyAlignment="1" applyProtection="1">
      <alignment horizontal="center"/>
    </xf>
    <xf numFmtId="0" fontId="9" fillId="0" borderId="0" xfId="0" applyNumberFormat="1" applyFont="1" applyFill="1" applyBorder="1" applyAlignment="1" applyProtection="1">
      <alignment horizontal="center" vertical="center"/>
    </xf>
    <xf numFmtId="0" fontId="9" fillId="0" borderId="16" xfId="0" applyNumberFormat="1" applyFont="1" applyFill="1" applyBorder="1" applyAlignment="1" applyProtection="1">
      <alignment horizontal="left" vertical="center"/>
    </xf>
    <xf numFmtId="0" fontId="15" fillId="0" borderId="8" xfId="0" applyNumberFormat="1" applyFont="1" applyFill="1" applyBorder="1" applyAlignment="1" applyProtection="1">
      <alignment horizontal="left" vertical="center"/>
    </xf>
    <xf numFmtId="0" fontId="9" fillId="0" borderId="8" xfId="0" applyNumberFormat="1" applyFont="1" applyFill="1" applyBorder="1" applyAlignment="1" applyProtection="1">
      <alignment horizontal="center" vertical="center"/>
    </xf>
    <xf numFmtId="0" fontId="9" fillId="0" borderId="1" xfId="0" applyNumberFormat="1" applyFont="1" applyFill="1" applyBorder="1" applyAlignment="1" applyProtection="1"/>
    <xf numFmtId="0" fontId="9" fillId="0" borderId="8" xfId="0" applyNumberFormat="1" applyFont="1" applyFill="1" applyBorder="1" applyAlignment="1" applyProtection="1">
      <alignment horizontal="left" vertical="center"/>
    </xf>
    <xf numFmtId="0" fontId="0" fillId="0" borderId="10" xfId="0" applyNumberFormat="1" applyFont="1" applyBorder="1" applyAlignment="1" applyProtection="1">
      <alignment vertical="center"/>
    </xf>
    <xf numFmtId="0" fontId="19" fillId="0" borderId="10" xfId="0" applyNumberFormat="1" applyFont="1" applyBorder="1" applyAlignment="1" applyProtection="1">
      <alignment vertical="center"/>
    </xf>
    <xf numFmtId="191" fontId="9" fillId="0" borderId="1" xfId="0" applyNumberFormat="1" applyFont="1" applyBorder="1" applyAlignment="1" applyProtection="1">
      <alignment horizontal="right" vertical="center" wrapText="1"/>
    </xf>
    <xf numFmtId="0" fontId="9" fillId="0" borderId="1" xfId="0" applyNumberFormat="1" applyFont="1" applyFill="1" applyBorder="1" applyAlignment="1" applyProtection="1">
      <alignment horizontal="right" vertical="center" wrapText="1"/>
    </xf>
    <xf numFmtId="0" fontId="9" fillId="0" borderId="0" xfId="0" applyNumberFormat="1" applyFont="1" applyBorder="1" applyAlignment="1" applyProtection="1">
      <alignment horizontal="center" vertical="center"/>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Alignment="1" applyProtection="1">
      <alignment horizontal="left" vertical="center" wrapText="1"/>
    </xf>
    <xf numFmtId="0" fontId="9" fillId="0" borderId="8" xfId="0" applyNumberFormat="1" applyFont="1" applyBorder="1" applyAlignment="1" applyProtection="1">
      <alignment vertical="center" wrapText="1"/>
    </xf>
    <xf numFmtId="0" fontId="9" fillId="0" borderId="7" xfId="0" applyNumberFormat="1" applyFont="1" applyBorder="1" applyAlignment="1" applyProtection="1">
      <alignment vertical="center" wrapText="1"/>
    </xf>
    <xf numFmtId="198" fontId="9" fillId="0" borderId="7" xfId="0" applyNumberFormat="1" applyFont="1" applyBorder="1" applyAlignment="1" applyProtection="1">
      <alignment horizontal="right" vertical="center" wrapText="1"/>
    </xf>
    <xf numFmtId="0" fontId="15" fillId="0" borderId="1" xfId="0" applyNumberFormat="1" applyFont="1" applyBorder="1" applyAlignment="1" applyProtection="1">
      <alignment vertical="center" wrapText="1"/>
    </xf>
    <xf numFmtId="0" fontId="9" fillId="0" borderId="14" xfId="0" applyNumberFormat="1" applyFont="1" applyFill="1" applyBorder="1" applyAlignment="1" applyProtection="1">
      <alignment horizontal="left" vertical="center" wrapText="1"/>
    </xf>
    <xf numFmtId="198" fontId="9" fillId="0" borderId="7" xfId="0" applyNumberFormat="1" applyFont="1" applyFill="1" applyBorder="1" applyAlignment="1" applyProtection="1">
      <alignment horizontal="right" vertical="center" wrapText="1"/>
    </xf>
    <xf numFmtId="198" fontId="9" fillId="0" borderId="1" xfId="0" applyNumberFormat="1" applyFont="1" applyFill="1" applyBorder="1" applyAlignment="1" applyProtection="1">
      <alignment horizontal="right" vertical="center" wrapText="1"/>
    </xf>
  </cellXfs>
  <cellStyles count="6983">
    <cellStyle name="常规" xfId="0" builtinId="0"/>
    <cellStyle name="差_省电力2008年 工作表_2014省级收入及财力12.12（更新后）" xfId="1"/>
    <cellStyle name="????" xfId="2"/>
    <cellStyle name="好_省级明细_Xl0000068_基金汇总 3" xfId="3"/>
    <cellStyle name="Input [yellow]" xfId="4"/>
    <cellStyle name="好_行政(燃修费)_民生政策最低支出需求_2014省级收入及财力12.12（更新后） 2" xfId="5"/>
    <cellStyle name="千位分隔 2 4" xfId="6"/>
    <cellStyle name="60% - 强调文字颜色 1 3 3" xfId="7"/>
    <cellStyle name="好_2007年中央财政与河南省财政年终决算结算单_支出汇总 2" xfId="8"/>
    <cellStyle name="??¨′" xfId="9"/>
    <cellStyle name="差_gdp" xfId="10"/>
    <cellStyle name="好_2007年结算已定项目对账单_基金汇总 2" xfId="11"/>
    <cellStyle name="货币[0]" xfId="12" builtinId="7"/>
    <cellStyle name="好_09黑龙江_财力性转移支付2010年预算参考数 2" xfId="13"/>
    <cellStyle name="20% - 强调文字颜色 3" xfId="14" builtinId="38"/>
    <cellStyle name="差_核定人数下发表_2014省级收入及财力12.12（更新后）" xfId="15"/>
    <cellStyle name="差_文体广播事业(按照总人口测算）—20080416_县市旗测算-新科目（含人口规模效应）_2014省级收入12.2（更新后） 2" xfId="16"/>
    <cellStyle name="输入" xfId="17" builtinId="20"/>
    <cellStyle name="好_2007年结算已定项目对账单_支出汇总" xfId="18"/>
    <cellStyle name="40% - 强调文字颜色 1 2 4 2" xfId="19"/>
    <cellStyle name="60% - 着色 2" xfId="20"/>
    <cellStyle name="差_分县成本差异系数_不含人员经费系数_2014省级收入12.2（更新后）" xfId="21"/>
    <cellStyle name="Comma_04" xfId="22"/>
    <cellStyle name="差_市辖区测算20080510_不含人员经费系数_2014省级收入12.2（更新后）" xfId="23"/>
    <cellStyle name="货币" xfId="24" builtinId="4"/>
    <cellStyle name="差_教育(按照总人口测算）—20080416_民生政策最低支出需求 3" xfId="25"/>
    <cellStyle name="Accent2 - 40%" xfId="26"/>
    <cellStyle name="千位分隔[0]" xfId="27" builtinId="6"/>
    <cellStyle name="常规 3 4 3" xfId="28"/>
    <cellStyle name="差_14安徽_2014省级收入12.2（更新后） 3" xfId="29"/>
    <cellStyle name="差_Sheet1_省级支出 3" xfId="30"/>
    <cellStyle name="40% - 强调文字颜色 3" xfId="31" builtinId="39"/>
    <cellStyle name="常规 31 2" xfId="32"/>
    <cellStyle name="常规 26 2" xfId="33"/>
    <cellStyle name="差_云南省2008年转移支付测算——州市本级考核部分及政策性测算_2014省级收入12.2（更新后） 3" xfId="34"/>
    <cellStyle name="差_县区合并测算20080423(按照各省比重）_2014省级收入及财力12.12（更新后） 3" xfId="35"/>
    <cellStyle name="Input 2" xfId="36"/>
    <cellStyle name="好_卫生(按照总人口测算）—20080416_民生政策最低支出需求 3" xfId="37"/>
    <cellStyle name="好_省级明细_23 2" xfId="38"/>
    <cellStyle name="差" xfId="39" builtinId="27"/>
    <cellStyle name="差_省级明细_副本1.2 2" xfId="40"/>
    <cellStyle name="千位分隔" xfId="41" builtinId="3"/>
    <cellStyle name="差_县市旗测算-新科目（20080626）_不含人员经费系数_2014省级收入及财力12.12（更新后） 3" xfId="42"/>
    <cellStyle name="好_20111127汇报附表（8张）_收入汇总 2" xfId="43"/>
    <cellStyle name="好_2008年全省汇总收支计算表_财力性转移支付2010年预算参考数 2" xfId="44"/>
    <cellStyle name="60% - 强调文字颜色 3" xfId="45" builtinId="40"/>
    <cellStyle name="标题 2 3_1.3日 2017年预算草案 - 副本" xfId="46"/>
    <cellStyle name="超链接" xfId="47" builtinId="8"/>
    <cellStyle name="百分比" xfId="48" builtinId="5"/>
    <cellStyle name="差_分析缺口率_2014省级收入及财力12.12（更新后） 2" xfId="49"/>
    <cellStyle name="差_教育(按照总人口测算）—20080416_不含人员经费系数_省级财力12.12" xfId="50"/>
    <cellStyle name="百_04-19" xfId="51"/>
    <cellStyle name="已访问的超链接" xfId="52" builtinId="9"/>
    <cellStyle name="适中 2 4 2" xfId="53"/>
    <cellStyle name="差_2007年结算已定项目对账单_省级财力12.12" xfId="54"/>
    <cellStyle name="60% - 强调文字颜色 4 2 2 2" xfId="55"/>
    <cellStyle name="40% - 强调文字颜色 6 4 2" xfId="56"/>
    <cellStyle name="差_省电力2008年 工作表_附表1-6 3" xfId="57"/>
    <cellStyle name="差_安徽 缺口县区测算(地方填报)1_财力性转移支付2010年预算参考数" xfId="58"/>
    <cellStyle name="百_NJ17-26" xfId="59"/>
    <cellStyle name="好_缺口县区测算 2" xfId="60"/>
    <cellStyle name="注释" xfId="61" builtinId="10"/>
    <cellStyle name="60% - 强调文字颜色 2 3" xfId="62"/>
    <cellStyle name="货_NJ18-15" xfId="63"/>
    <cellStyle name="差_省属监狱人员级别表(驻外) 2" xfId="64"/>
    <cellStyle name="差_县区合并测算20080421_民生政策最低支出需求_2014省级收入12.2（更新后）" xfId="65"/>
    <cellStyle name="?¡ì?" xfId="66"/>
    <cellStyle name="差_Book1_财力性转移支付2010年预算参考数 2" xfId="67"/>
    <cellStyle name="60% - 强调文字颜色 2" xfId="68" builtinId="36"/>
    <cellStyle name="差_省级明细 2" xfId="69"/>
    <cellStyle name="?§??[" xfId="70"/>
    <cellStyle name="标题 4" xfId="71" builtinId="19"/>
    <cellStyle name="差_省级明细_Xl0000071_2017年预算草案（债务） 2" xfId="72"/>
    <cellStyle name="差_(财政总决算简表-2016年)收入导出数据 2" xfId="73"/>
    <cellStyle name="Comma 2" xfId="74"/>
    <cellStyle name="好_省级明细_基金最新 2 3" xfId="75"/>
    <cellStyle name="差_表一_省级财力12.12 2" xfId="76"/>
    <cellStyle name="解释性文本 2 2" xfId="77"/>
    <cellStyle name="差_省级明细_政府性基金人大会表格1稿_2017年预算草案（债务） 2" xfId="78"/>
    <cellStyle name="常规 4 2 2 3" xfId="79"/>
    <cellStyle name="常规 4 4 3" xfId="80"/>
    <cellStyle name="常规 6 5" xfId="81"/>
    <cellStyle name="警告文本" xfId="82" builtinId="11"/>
    <cellStyle name="差_12滨州_2014省级收入12.2（更新后） 2" xfId="83"/>
    <cellStyle name="百_NJ18-39" xfId="84"/>
    <cellStyle name="差_教育(按照总人口测算）—20080416_财力性转移支付2010年预算参考数 3" xfId="85"/>
    <cellStyle name="差_津补贴保障测算(5.21) 2" xfId="86"/>
    <cellStyle name="好_测算总表_2014省级收入12.2（更新后） 3" xfId="87"/>
    <cellStyle name="Explanatory Text 3" xfId="88"/>
    <cellStyle name="标题" xfId="89" builtinId="15"/>
    <cellStyle name="20% - 强调文字颜色 4 4 2" xfId="90"/>
    <cellStyle name="差_1110洱源县 3" xfId="91"/>
    <cellStyle name="差_省级明细_全省预算代编 2" xfId="92"/>
    <cellStyle name="60% - 强调文字颜色 2 2 2" xfId="93"/>
    <cellStyle name="差_复件 复件 2010年预算表格－2010-03-26-（含表间 公式）_2014省级收入及财力12.12（更新后） 2" xfId="94"/>
    <cellStyle name="好_省级明细_省级国有资本经营预算表 3" xfId="95"/>
    <cellStyle name="差_行政（人员）_县市旗测算-新科目（含人口规模效应）_2014省级收入12.2（更新后） 2" xfId="96"/>
    <cellStyle name="差_20160105省级2016年预算情况表（最新）_2017年预算草案（债务） 3" xfId="97"/>
    <cellStyle name="解释性文本" xfId="98" builtinId="53"/>
    <cellStyle name="?§??·" xfId="99"/>
    <cellStyle name="差_县市旗测算20080508_县市旗测算-新科目（含人口规模效应）_2014省级收入12.2（更新后） 3" xfId="100"/>
    <cellStyle name="差_成本差异系数_财力性转移支付2010年预算参考数 3" xfId="101"/>
    <cellStyle name="差_市辖区测算20080510_民生政策最低支出需求_2014省级收入及财力12.12（更新后） 2" xfId="102"/>
    <cellStyle name="差_行政公检法测算_不含人员经费系数_省级财力12.12" xfId="103"/>
    <cellStyle name="差_2006年28四川" xfId="104"/>
    <cellStyle name="差_测算结果汇总_财力性转移支付2010年预算参考数" xfId="105"/>
    <cellStyle name="标题 1" xfId="106" builtinId="16"/>
    <cellStyle name="差_津补贴保障测算（2010.3.19）_2014省级收入及财力12.12（更新后） 2" xfId="107"/>
    <cellStyle name="百分比 4" xfId="108"/>
    <cellStyle name="20% - 强调文字颜色 1 2_3.2017全省支出" xfId="109"/>
    <cellStyle name="差_卫生(按照总人口测算）—20080416_民生政策最低支出需求_省级财力12.12" xfId="110"/>
    <cellStyle name="20% - 强调文字颜色 5 3 3" xfId="111"/>
    <cellStyle name="好_0605石屏县_省级财力12.12" xfId="112"/>
    <cellStyle name="差_农林水和城市维护标准支出20080505－县区合计_财力性转移支付2010年预算参考数" xfId="113"/>
    <cellStyle name="标题 2" xfId="114" builtinId="17"/>
    <cellStyle name="差_津补贴保障测算（2010.3.19）_2014省级收入及财力12.12（更新后） 3" xfId="115"/>
    <cellStyle name="差_核定人数下发表" xfId="116"/>
    <cellStyle name="差_分县成本差异系数_民生政策最低支出需求_2014省级收入12.2（更新后）" xfId="117"/>
    <cellStyle name="好_省级明细_基金最新_收入汇总 3" xfId="118"/>
    <cellStyle name="差_省级明细_全省预算代编 2 2" xfId="119"/>
    <cellStyle name="60% - 强调文字颜色 2 2 2 2" xfId="120"/>
    <cellStyle name="0,0_x000d__x000a_NA_x000d__x000a_" xfId="121"/>
    <cellStyle name="好_2011年预算表格2010.12.9_附表1-6" xfId="122"/>
    <cellStyle name="60% - 强调文字颜色 1" xfId="123" builtinId="32"/>
    <cellStyle name="差_行政公检法测算_不含人员经费系数_2014省级收入12.2（更新后）" xfId="124"/>
    <cellStyle name="Accent6 2" xfId="125"/>
    <cellStyle name="好_县市旗测算-新科目（20080626）_财力性转移支付2010年预算参考数 3" xfId="126"/>
    <cellStyle name="标题 3" xfId="127" builtinId="18"/>
    <cellStyle name="差_gdp 2" xfId="128"/>
    <cellStyle name="差_省级明细_全省预算代编 2 3" xfId="129"/>
    <cellStyle name="60% - 强调文字颜色 2 2 2 3" xfId="130"/>
    <cellStyle name="好_2008年全省汇总收支计算表_财力性转移支付2010年预算参考数 3" xfId="131"/>
    <cellStyle name="60% - 强调文字颜色 4" xfId="132" builtinId="44"/>
    <cellStyle name="差_2009年结算（最终）_收入汇总 2" xfId="133"/>
    <cellStyle name="60% - 强调文字颜色 4 2 4 2" xfId="134"/>
    <cellStyle name="好_省级明细_6.2017省本级支出 3" xfId="135"/>
    <cellStyle name="差_2007年一般预算支出剔除_财力性转移支付2010年预算参考数 3" xfId="136"/>
    <cellStyle name="好_28四川_2014省级收入12.2（更新后）" xfId="137"/>
    <cellStyle name="注释 3 2 2" xfId="138"/>
    <cellStyle name="差_2010年收入预测表（20091230)）_支出汇总 2" xfId="139"/>
    <cellStyle name="20% - 强调文字颜色 2 4 2" xfId="140"/>
    <cellStyle name="输出" xfId="141" builtinId="21"/>
    <cellStyle name="常规 13_2017年预算草案（债务）" xfId="142"/>
    <cellStyle name="Accent5_Sheet2" xfId="143"/>
    <cellStyle name="差_县区合并测算20080423(按照各省比重）_省级财力12.12" xfId="144"/>
    <cellStyle name="计算" xfId="145" builtinId="22"/>
    <cellStyle name="Input" xfId="146"/>
    <cellStyle name="常规 31" xfId="147"/>
    <cellStyle name="常规 26" xfId="148"/>
    <cellStyle name="40% - 强调文字颜色 3 3 3" xfId="149"/>
    <cellStyle name="差_危改资金测算_2014省级收入12.2（更新后）" xfId="150"/>
    <cellStyle name="差_省级明细_代编全省支出预算修改_基金汇总" xfId="151"/>
    <cellStyle name="Ç§·" xfId="152"/>
    <cellStyle name="40% - 强调文字颜色 4 2" xfId="153"/>
    <cellStyle name="差_河南 缺口县区测算(地方填报)_省级财力12.12" xfId="154"/>
    <cellStyle name="检查单元格" xfId="155" builtinId="23"/>
    <cellStyle name="差_县市旗测算-新科目（20080627）_民生政策最低支出需求_财力性转移支付2010年预算参考数 3" xfId="156"/>
    <cellStyle name="差_2009年财力测算情况11.19_基金汇总 2" xfId="157"/>
    <cellStyle name="20% - 着色 1 2" xfId="158"/>
    <cellStyle name="好_其他部门(按照总人口测算）—20080416_县市旗测算-新科目（含人口规模效应）_财力性转移支付2010年预算参考数 2" xfId="159"/>
    <cellStyle name="计算 3 2" xfId="160"/>
    <cellStyle name="差_2007一般预算支出口径剔除表" xfId="161"/>
    <cellStyle name="差_22湖南_省级财力12.12 3" xfId="162"/>
    <cellStyle name="差_2008结算与财力(最终) 2" xfId="163"/>
    <cellStyle name="好_2007年结算已定项目对账单_2017年预算草案（债务）" xfId="164"/>
    <cellStyle name="20% - 强调文字颜色 6" xfId="165" builtinId="50"/>
    <cellStyle name="差_县区合并测算20080423(按照各省比重）_不含人员经费系数_财力性转移支付2010年预算参考数 3" xfId="166"/>
    <cellStyle name="»õ±ò[0]" xfId="167"/>
    <cellStyle name="强调文字颜色 2" xfId="168" builtinId="33"/>
    <cellStyle name="百_2005-19" xfId="169"/>
    <cellStyle name="差_文体广播事业(按照总人口测算）—20080416_2014省级收入及财力12.12（更新后）" xfId="170"/>
    <cellStyle name="链接单元格" xfId="171" builtinId="24"/>
    <cellStyle name="差_2012年结余使用 2" xfId="172"/>
    <cellStyle name="差_22湖南_2014省级收入及财力12.12（更新后） 2" xfId="173"/>
    <cellStyle name="差_县市旗测算20080508_县市旗测算-新科目（含人口规模效应）_省级财力12.12 2" xfId="174"/>
    <cellStyle name="差_30云南_1_省级财力12.12 3" xfId="175"/>
    <cellStyle name="20% - 强调文字颜色 5 2 5 2" xfId="176"/>
    <cellStyle name="差_20河南_2014省级收入及财力12.12（更新后） 3" xfId="177"/>
    <cellStyle name="差_不含人员经费系数_2014省级收入及财力12.12（更新后） 2" xfId="178"/>
    <cellStyle name="注释 2 3" xfId="179"/>
    <cellStyle name="60% - 强调文字颜色 2 3 2 3" xfId="180"/>
    <cellStyle name="好_11大理_省级财力12.12" xfId="181"/>
    <cellStyle name="40% - 着色 5 2" xfId="182"/>
    <cellStyle name="差_商品交易所2006--2008年税收_2013省级预算附表 3" xfId="183"/>
    <cellStyle name="好_20111127汇报附表（8张）_支出汇总" xfId="184"/>
    <cellStyle name="差_2011年预算表格2010.12.9_2013省级预算附表 3" xfId="185"/>
    <cellStyle name="好_34青海_2014省级收入及财力12.12（更新后） 3" xfId="186"/>
    <cellStyle name="差_河南省----2009-05-21（补充数据）_2017年预算草案（债务） 3" xfId="187"/>
    <cellStyle name="标题 1 2_1.3日 2017年预算草案 - 副本" xfId="188"/>
    <cellStyle name="差_Book2" xfId="189"/>
    <cellStyle name="汇总" xfId="190" builtinId="25"/>
    <cellStyle name="差_一般预算支出口径剔除表_省级财力12.12 2" xfId="191"/>
    <cellStyle name="60% - 强调文字颜色 4 2 3" xfId="192"/>
    <cellStyle name="差 2 3 2" xfId="193"/>
    <cellStyle name="好_县市旗测算20080508_民生政策最低支出需求 3" xfId="194"/>
    <cellStyle name="好" xfId="195" builtinId="26"/>
    <cellStyle name="差_教育(按照总人口测算）—20080416_县市旗测算-新科目（含人口规模效应）_财力性转移支付2010年预算参考数" xfId="196"/>
    <cellStyle name="Heading 3" xfId="197"/>
    <cellStyle name="好_全省基金收入" xfId="198"/>
    <cellStyle name="差_转移支付" xfId="199"/>
    <cellStyle name="20% - Accent3 2" xfId="200"/>
    <cellStyle name="20% - 强调文字颜色 3 3" xfId="201"/>
    <cellStyle name="强调文字颜色 2 2 4 2" xfId="202"/>
    <cellStyle name="差_县市旗测算-新科目（20080626）_民生政策最低支出需求 2" xfId="203"/>
    <cellStyle name="好_省级明细_代编全省支出预算修改_收入汇总 3" xfId="204"/>
    <cellStyle name="适中" xfId="205" builtinId="28"/>
    <cellStyle name="差_行政公检法测算_民生政策最低支出需求 3" xfId="206"/>
    <cellStyle name="输出 3 3" xfId="207"/>
    <cellStyle name="差_分县成本差异系数_省级财力12.12 2" xfId="208"/>
    <cellStyle name="好_电力公司增值税划转_2014省级收入及财力12.12（更新后） 2" xfId="209"/>
    <cellStyle name="差_市辖区测算20080510_省级财力12.12 2" xfId="210"/>
    <cellStyle name="差_20 2007年河南结算单_2014省级收入12.2（更新后） 3" xfId="211"/>
    <cellStyle name="差_行政公检法测算_县市旗测算-新科目（含人口规模效应）_2014省级收入12.2（更新后） 2" xfId="212"/>
    <cellStyle name="60% - 强调文字颜色 3 2 3 2" xfId="213"/>
    <cellStyle name="好_财政供养人员_2014省级收入及财力12.12（更新后） 3" xfId="214"/>
    <cellStyle name="差_市辖区测算-新科目（20080626）_不含人员经费系数_省级财力12.12" xfId="215"/>
    <cellStyle name="20% - 强调文字颜色 5" xfId="216" builtinId="46"/>
    <cellStyle name="差_县区合并测算20080423(按照各省比重）_不含人员经费系数_财力性转移支付2010年预算参考数 2" xfId="217"/>
    <cellStyle name="40% - 强调文字颜色 4 2 3 2" xfId="218"/>
    <cellStyle name="强调文字颜色 1" xfId="219" builtinId="29"/>
    <cellStyle name="差_行政（人员）_县市旗测算-新科目（含人口规模效应）" xfId="220"/>
    <cellStyle name="百_2005-18" xfId="221"/>
    <cellStyle name="差_财力（李处长） 2" xfId="222"/>
    <cellStyle name="20% - 强调文字颜色 1" xfId="223" builtinId="30"/>
    <cellStyle name="差_12滨州 2" xfId="224"/>
    <cellStyle name="40% - 强调文字颜色 1" xfId="225" builtinId="31"/>
    <cellStyle name="差_县市旗测算-新科目（20080626）_不含人员经费系数" xfId="226"/>
    <cellStyle name="40% - 强调文字颜色 4 3 2" xfId="227"/>
    <cellStyle name="差_2006年27重庆_2014省级收入及财力12.12（更新后）" xfId="228"/>
    <cellStyle name="差_云南 缺口县区测算(地方填报)_2014省级收入12.2（更新后） 2" xfId="229"/>
    <cellStyle name="标题 5 4" xfId="230"/>
    <cellStyle name="差_安徽 缺口县区测算(地方填报)1_2014省级收入及财力12.12（更新后） 3" xfId="231"/>
    <cellStyle name="好_1 3" xfId="232"/>
    <cellStyle name="差_省级明细_3.2017全省支出 2" xfId="233"/>
    <cellStyle name="好_20160105省级2016年预算情况表（最新） 2 3" xfId="234"/>
    <cellStyle name="差_财力（李处长） 3" xfId="235"/>
    <cellStyle name="好_2010年收入预测表（20091219)）_收入汇总" xfId="236"/>
    <cellStyle name="20% - 强调文字颜色 2" xfId="237" builtinId="34"/>
    <cellStyle name="»õ±ò_10" xfId="238"/>
    <cellStyle name="好_gdp" xfId="239"/>
    <cellStyle name="40% - 强调文字颜色 4 3 3" xfId="240"/>
    <cellStyle name="差_14安徽_2014省级收入12.2（更新后） 2" xfId="241"/>
    <cellStyle name="差_12滨州 3" xfId="242"/>
    <cellStyle name="差_Sheet1_省级支出 2" xfId="243"/>
    <cellStyle name="40% - 强调文字颜色 2" xfId="244" builtinId="35"/>
    <cellStyle name="强调文字颜色 3" xfId="245" builtinId="37"/>
    <cellStyle name="强调文字颜色 4" xfId="246" builtinId="41"/>
    <cellStyle name="标题 5 3 2" xfId="247"/>
    <cellStyle name="好_09黑龙江_财力性转移支付2010年预算参考数 3" xfId="248"/>
    <cellStyle name="好_2011年预算表格2010.12.9_2014省级收入及财力12.12（更新后）" xfId="249"/>
    <cellStyle name="20% - 强调文字颜色 4" xfId="250" builtinId="42"/>
    <cellStyle name="???à" xfId="251"/>
    <cellStyle name="40% - 强调文字颜色 4" xfId="252" builtinId="43"/>
    <cellStyle name="常规 26 3" xfId="253"/>
    <cellStyle name="Input 3" xfId="254"/>
    <cellStyle name="差_县区合并测算20080423(按照各省比重）_省级财力12.12 3" xfId="255"/>
    <cellStyle name="20% - 着色 1" xfId="256"/>
    <cellStyle name="好_其他部门(按照总人口测算）—20080416_县市旗测算-新科目（含人口规模效应）_财力性转移支付2010年预算参考数" xfId="257"/>
    <cellStyle name="计算 3" xfId="258"/>
    <cellStyle name="差_行政公检法测算_县市旗测算-新科目（含人口规模效应）" xfId="259"/>
    <cellStyle name="强调文字颜色 5" xfId="260" builtinId="45"/>
    <cellStyle name="40% - 强调文字颜色 5" xfId="261" builtinId="47"/>
    <cellStyle name="差_行政(燃修费)_民生政策最低支出需求" xfId="262"/>
    <cellStyle name="Input 4" xfId="263"/>
    <cellStyle name="20% - 着色 2" xfId="264"/>
    <cellStyle name="计算 4" xfId="265"/>
    <cellStyle name="差_河南省----2009-05-21（补充数据）_省级财力12.12 2" xfId="266"/>
    <cellStyle name="差_行政（人员）_民生政策最低支出需求_省级财力12.12" xfId="267"/>
    <cellStyle name="60% - 强调文字颜色 5 2 2 2" xfId="268"/>
    <cellStyle name="差_缺口县区测算_2014省级收入12.2（更新后） 2" xfId="269"/>
    <cellStyle name="标题 1 4 2" xfId="270"/>
    <cellStyle name="60% - 着色 6 2" xfId="271"/>
    <cellStyle name="60% - 强调文字颜色 5" xfId="272" builtinId="48"/>
    <cellStyle name="差_市辖区测算20080510_民生政策最低支出需求_财力性转移支付2010年预算参考数" xfId="273"/>
    <cellStyle name="注释 3 2 3" xfId="274"/>
    <cellStyle name="60% - 强调文字颜色 4 2 4 3" xfId="275"/>
    <cellStyle name="强调文字颜色 6" xfId="276" builtinId="49"/>
    <cellStyle name="差_2_财力性转移支付2010年预算参考数" xfId="277"/>
    <cellStyle name="差_转移支付 2" xfId="278"/>
    <cellStyle name="20% - 强调文字颜色 3 3 2" xfId="279"/>
    <cellStyle name="40% - 强调文字颜色 6" xfId="280" builtinId="51"/>
    <cellStyle name="差_教育(按照总人口测算）—20080416_县市旗测算-新科目（含人口规模效应）_财力性转移支付2010年预算参考数 2" xfId="281"/>
    <cellStyle name="好_2008年支出调整_省级财力12.12 3" xfId="282"/>
    <cellStyle name="Heading 3 2" xfId="283"/>
    <cellStyle name="好_全省基金收入 2" xfId="284"/>
    <cellStyle name="强调文字颜色 4 2 3 3" xfId="285"/>
    <cellStyle name="Input 5" xfId="286"/>
    <cellStyle name="着色 5 2" xfId="287"/>
    <cellStyle name="差_5.2017省本级收入" xfId="288"/>
    <cellStyle name="20% - 着色 3" xfId="289"/>
    <cellStyle name="差_河南省----2009-05-21（补充数据）_省级财力12.12 3" xfId="290"/>
    <cellStyle name="60% - 强调文字颜色 5 2 2 3" xfId="291"/>
    <cellStyle name="好_22湖南_财力性转移支付2010年预算参考数" xfId="292"/>
    <cellStyle name="适中 2" xfId="293"/>
    <cellStyle name="60% - 着色 6 3" xfId="294"/>
    <cellStyle name="60% - 强调文字颜色 6" xfId="295" builtinId="52"/>
    <cellStyle name="差_(财政总决算简表-2016年)收入导出数据" xfId="296"/>
    <cellStyle name="差_表一_省级财力12.12" xfId="297"/>
    <cellStyle name="解释性文本 2" xfId="298"/>
    <cellStyle name="好_Xl0000068_收入汇总 3" xfId="299"/>
    <cellStyle name="_2003-17" xfId="300"/>
    <cellStyle name="差_省级明细_Xl0000071_2017年预算草案（债务）" xfId="301"/>
    <cellStyle name="差_省级明细" xfId="302"/>
    <cellStyle name="20% - 强调文字颜色 4 2 4 2" xfId="303"/>
    <cellStyle name="差_34青海_1" xfId="304"/>
    <cellStyle name="差_2006年28四川_省级财力12.12 2" xfId="305"/>
    <cellStyle name="差_财政供养人员" xfId="306"/>
    <cellStyle name="好_省级明细_Xl0000071_2017年预算草案（债务） 2" xfId="307"/>
    <cellStyle name="好_34青海_1 2" xfId="308"/>
    <cellStyle name="解释性文本 2 5" xfId="309"/>
    <cellStyle name="差_复件 复件 2010年预算表格－2010-03-26-（含表间 公式）_省级财力12.12" xfId="310"/>
    <cellStyle name="差 2 6" xfId="311"/>
    <cellStyle name="???§??" xfId="312"/>
    <cellStyle name="60% - 强调文字颜色 6 2 6" xfId="313"/>
    <cellStyle name="差_20111127汇报附表（8张） 2" xfId="314"/>
    <cellStyle name="解释性文本 3 2 3" xfId="315"/>
    <cellStyle name="??¨???" xfId="316"/>
    <cellStyle name="差_其他部门(按照总人口测算）—20080416_县市旗测算-新科目（含人口规模效应）_财力性转移支付2010年预算参考数 3" xfId="317"/>
    <cellStyle name="样式 1_20170103省级2017年预算情况表" xfId="318"/>
    <cellStyle name="Neutral" xfId="319"/>
    <cellStyle name="差_2007年结算已定项目对账单_基金汇总" xfId="320"/>
    <cellStyle name="好_财政厅编制用表（2011年报省人大）_附表1-6 2" xfId="321"/>
    <cellStyle name="60% - 强调文字颜色 4 2" xfId="322"/>
    <cellStyle name="??¡" xfId="323"/>
    <cellStyle name="40% - 强调文字颜色 1 3 2 2" xfId="324"/>
    <cellStyle name="??¨" xfId="325"/>
    <cellStyle name="好_行政(燃修费)_县市旗测算-新科目（含人口规模效应）_2014省级收入及财力12.12（更新后） 2" xfId="326"/>
    <cellStyle name="好_河南省----2009-05-21（补充数据）_2017年预算草案（债务）" xfId="327"/>
    <cellStyle name="差_1110洱源县_财力性转移支付2010年预算参考数" xfId="328"/>
    <cellStyle name="差_县市旗测算-新科目（20080627）_民生政策最低支出需求 2" xfId="329"/>
    <cellStyle name=" " xfId="330"/>
    <cellStyle name="好_27重庆" xfId="331"/>
    <cellStyle name="??" xfId="332"/>
    <cellStyle name="???" xfId="333"/>
    <cellStyle name="60% - 强调文字颜色 4 2 6" xfId="334"/>
    <cellStyle name="差_Xl0000071" xfId="335"/>
    <cellStyle name="差_12滨州_2014省级收入12.2（更新后）" xfId="336"/>
    <cellStyle name="???¨" xfId="337"/>
    <cellStyle name="差_省级明细_政府性基金人大会表格1稿_2017年预算草案（债务）" xfId="338"/>
    <cellStyle name="百_NJ18-19" xfId="339"/>
    <cellStyle name="40% - 强调文字颜色 2 2 4 2" xfId="340"/>
    <cellStyle name="差_安徽 缺口县区测算(地方填报)1_省级财力12.12 3" xfId="341"/>
    <cellStyle name="差_省级明细_基金最新 2" xfId="342"/>
    <cellStyle name="差_城建部门" xfId="343"/>
    <cellStyle name="好_2007年结算已定项目对账单_收入汇总 3" xfId="344"/>
    <cellStyle name="???¨¤" xfId="345"/>
    <cellStyle name="百_03-17" xfId="346"/>
    <cellStyle name="???à¨" xfId="347"/>
    <cellStyle name="差_县市旗测算-新科目（20080627）_民生政策最低支出需求_2014省级收入12.2（更新后）" xfId="348"/>
    <cellStyle name="20% - 强调文字颜色 2 3 3" xfId="349"/>
    <cellStyle name="差_09黑龙江_2014省级收入及财力12.12（更新后） 2" xfId="350"/>
    <cellStyle name="??_NJ02-44" xfId="351"/>
    <cellStyle name="差_文体广播事业(按照总人口测算）—20080416_不含人员经费系数_2014省级收入12.2（更新后）" xfId="352"/>
    <cellStyle name="差_0605石屏县_2014省级收入12.2（更新后） 3" xfId="353"/>
    <cellStyle name="差_行政（人员）_民生政策最低支出需求 3" xfId="354"/>
    <cellStyle name="好_行政公检法测算_不含人员经费系数_2014省级收入12.2（更新后） 2" xfId="355"/>
    <cellStyle name="60% - 强调文字颜色 6 2 3 3" xfId="356"/>
    <cellStyle name="??¡à¨" xfId="357"/>
    <cellStyle name="3_05" xfId="358"/>
    <cellStyle name="差_县区合并测算20080423(按照各省比重）_县市旗测算-新科目（含人口规模效应）_2014省级收入12.2（更新后）" xfId="359"/>
    <cellStyle name="好_行政公检法测算_县市旗测算-新科目（含人口规模效应）_2014省级收入及财力12.12（更新后） 2" xfId="360"/>
    <cellStyle name="60% - 着色 1 3" xfId="361"/>
    <cellStyle name="??¨¬" xfId="362"/>
    <cellStyle name="好_Book1_支出汇总" xfId="363"/>
    <cellStyle name="差_2016-2017全省国资预算" xfId="364"/>
    <cellStyle name="差_20河南(财政部2010年县级基本财力测算数据)_2014省级收入12.2（更新后）" xfId="365"/>
    <cellStyle name="好_2006年27重庆_财力性转移支付2010年预算参考数 2" xfId="366"/>
    <cellStyle name="差_云南 缺口县区测算(地方填报)_省级财力12.12" xfId="367"/>
    <cellStyle name="??¨¬???" xfId="368"/>
    <cellStyle name="_2005-17" xfId="369"/>
    <cellStyle name="差_20160105省级2016年预算情况表（最新）_基金汇总" xfId="370"/>
    <cellStyle name="Linked Cell" xfId="371"/>
    <cellStyle name="差_2007一般预算支出口径剔除表 2" xfId="372"/>
    <cellStyle name="好_分县成本差异系数_省级财力12.12 3" xfId="373"/>
    <cellStyle name="??±" xfId="374"/>
    <cellStyle name="归盒啦_95" xfId="375"/>
    <cellStyle name="计算 3 2 2" xfId="376"/>
    <cellStyle name="差_危改资金测算_2014省级收入12.2（更新后） 2" xfId="377"/>
    <cellStyle name="差_省级明细_代编全省支出预算修改_基金汇总 2" xfId="378"/>
    <cellStyle name="差_09黑龙江_财力性转移支付2010年预算参考数" xfId="379"/>
    <cellStyle name="差_基金安排表" xfId="380"/>
    <cellStyle name="好_2007年中央财政与河南省财政年终决算结算单_收入汇总 3" xfId="381"/>
    <cellStyle name="40% - 强调文字颜色 4 2 2" xfId="382"/>
    <cellStyle name="标题 4 4" xfId="383"/>
    <cellStyle name="千位分隔 5" xfId="384"/>
    <cellStyle name="差_河南省----2009-05-21（补充数据） 2" xfId="385"/>
    <cellStyle name="??±ò[" xfId="386"/>
    <cellStyle name="常规 7 5" xfId="387"/>
    <cellStyle name="Title" xfId="388"/>
    <cellStyle name="差_30云南_1_财力性转移支付2010年预算参考数 2" xfId="389"/>
    <cellStyle name="差_人员工资和公用经费_2014省级收入12.2（更新后） 3" xfId="390"/>
    <cellStyle name="60% - 强调文字颜色 1 2 6" xfId="391"/>
    <cellStyle name="ColLevel_1" xfId="392"/>
    <cellStyle name="差_财政厅编制用表（2011年报省人大）_基金汇总 3" xfId="393"/>
    <cellStyle name="??ì" xfId="394"/>
    <cellStyle name="好_缺口县区测算(按2007支出增长25%测算) 3" xfId="395"/>
    <cellStyle name="差_其他部门(按照总人口测算）—20080416_不含人员经费系数_2014省级收入12.2（更新后） 3" xfId="396"/>
    <cellStyle name="??ì???" xfId="397"/>
    <cellStyle name="差_2006年34青海_2014省级收入12.2（更新后） 3" xfId="398"/>
    <cellStyle name="好_省级明细_Book1_2017年预算草案（债务） 3" xfId="399"/>
    <cellStyle name="差_同德_2014省级收入及财力12.12（更新后）" xfId="400"/>
    <cellStyle name="差_1_2014省级收入12.2（更新后） 2" xfId="401"/>
    <cellStyle name="好_行政公检法测算_民生政策最低支出需求_财力性转移支付2010年预算参考数" xfId="402"/>
    <cellStyle name="常规 21" xfId="403"/>
    <cellStyle name="常规 16" xfId="404"/>
    <cellStyle name="60% - 强调文字颜色 4 3 3" xfId="405"/>
    <cellStyle name="好_2016年结算与财力5.17 2" xfId="406"/>
    <cellStyle name="检查单元格 2 2 2" xfId="407"/>
    <cellStyle name="标题 1 2 3 2" xfId="408"/>
    <cellStyle name="??ì??[" xfId="409"/>
    <cellStyle name="差_县市旗测算-新科目（20080626）_县市旗测算-新科目（含人口规模效应）" xfId="410"/>
    <cellStyle name="20% - 强调文字颜色 4 2_3.2017全省支出" xfId="411"/>
    <cellStyle name="好_河南省----2009-05-21（补充数据）_基金汇总 2" xfId="412"/>
    <cellStyle name="差_省级明细_5.2017省本级收入 3" xfId="413"/>
    <cellStyle name="好_省级明细_副本1.2 2 2" xfId="414"/>
    <cellStyle name="差_2007年结算已定项目对账单 2 2" xfId="415"/>
    <cellStyle name="60% - 强调文字颜色 6 2 4 2" xfId="416"/>
    <cellStyle name="20% - 强调文字颜色 6 2 2" xfId="417"/>
    <cellStyle name="好_文体广播事业(按照总人口测算）—20080416" xfId="418"/>
    <cellStyle name="?¡ì??¡¤" xfId="419"/>
    <cellStyle name="40% - 强调文字颜色 4 4" xfId="420"/>
    <cellStyle name="差_国有资本经营预算（2011年报省人大） 2 3" xfId="421"/>
    <cellStyle name="差_2010年收入预测表（20091230)） 2" xfId="422"/>
    <cellStyle name="差_14安徽_2014省级收入及财力12.12（更新后） 3" xfId="423"/>
    <cellStyle name="好_省级明细_收入汇总 2" xfId="424"/>
    <cellStyle name="?§" xfId="425"/>
    <cellStyle name="_2010.10.30" xfId="426"/>
    <cellStyle name="?§?" xfId="427"/>
    <cellStyle name="好_分析缺口率_2014省级收入12.2（更新后）" xfId="428"/>
    <cellStyle name="差_2006年22湖南_财力性转移支付2010年预算参考数 3" xfId="429"/>
    <cellStyle name="强调 2 2" xfId="430"/>
    <cellStyle name="差_缺口县区测算(按核定人数)_2014省级收入12.2（更新后） 3" xfId="431"/>
    <cellStyle name="好_34青海_2014省级收入12.2（更新后） 2" xfId="432"/>
    <cellStyle name="20% - 强调文字颜色 2 2 4" xfId="433"/>
    <cellStyle name="差_Xl0000068_支出汇总" xfId="434"/>
    <cellStyle name="60% - Accent1 2" xfId="435"/>
    <cellStyle name="?§??" xfId="436"/>
    <cellStyle name="差_总人口_省级财力12.12 3" xfId="437"/>
    <cellStyle name="20% - 强调文字颜色 4 2 5" xfId="438"/>
    <cellStyle name="差_农林水和城市维护标准支出20080505－县区合计_不含人员经费系数_省级财力12.12 3" xfId="439"/>
    <cellStyle name="好_河南省农村义务教育教师绩效工资测算表8-12_省级财力12.12 2" xfId="440"/>
    <cellStyle name="差_1604月报 2" xfId="441"/>
    <cellStyle name="差_14安徽_省级财力12.12 3" xfId="442"/>
    <cellStyle name="»õ±ò" xfId="443"/>
    <cellStyle name="常规 4 2_2.2017全省收入" xfId="444"/>
    <cellStyle name="?§??[0" xfId="445"/>
    <cellStyle name="40% - 强调文字颜色 3 2 3" xfId="446"/>
    <cellStyle name="差_Xl0000068" xfId="447"/>
    <cellStyle name="差_测算总表_2014省级收入及财力12.12（更新后） 2" xfId="448"/>
    <cellStyle name="差_人员工资和公用经费 3" xfId="449"/>
    <cellStyle name="好_2006年34青海_省级财力12.12 3" xfId="450"/>
    <cellStyle name="差_Sheet1_省级支出" xfId="451"/>
    <cellStyle name="差_14安徽_2014省级收入12.2（更新后）" xfId="452"/>
    <cellStyle name="好_其他部门(按照总人口测算）—20080416_财力性转移支付2010年预算参考数 3" xfId="453"/>
    <cellStyle name="?鹎%U龡&amp;H齲_x0001_C铣_x0014__x0007__x0001__x0001_" xfId="454"/>
    <cellStyle name="_NJ17-25" xfId="455"/>
    <cellStyle name="差_云南省2008年转移支付测算——州市本级考核部分及政策性测算_2014省级收入12.2（更新后）" xfId="456"/>
    <cellStyle name="差_县区合并测算20080423(按照各省比重）_2014省级收入及财力12.12（更新后）" xfId="457"/>
    <cellStyle name="差_20160105省级2016年预算情况表（最新）_支出汇总 2" xfId="458"/>
    <cellStyle name="好_卫生(按照总人口测算）—20080416_民生政策最低支出需求" xfId="459"/>
    <cellStyle name="20% - 强调文字颜色 2 2 5 2" xfId="460"/>
    <cellStyle name="好_不含人员经费系数_财力性转移支付2010年预算参考数 3" xfId="461"/>
    <cellStyle name="差_县市旗测算-新科目（20080627）_2014省级收入12.2（更新后）" xfId="462"/>
    <cellStyle name="差_1_省级财力12.12 2" xfId="463"/>
    <cellStyle name="_05" xfId="464"/>
    <cellStyle name="60% - 强调文字颜色 3 4" xfId="465"/>
    <cellStyle name="标题 3 2 4" xfId="466"/>
    <cellStyle name="好_国有资本经营预算（2011年报省人大）_基金汇总 3" xfId="467"/>
    <cellStyle name="差_1 2" xfId="468"/>
    <cellStyle name="差_34青海_2014省级收入12.2（更新后）" xfId="469"/>
    <cellStyle name="差_测算结果汇总_省级财力12.12" xfId="470"/>
    <cellStyle name="_1" xfId="471"/>
    <cellStyle name="60% - 强调文字颜色 1 2 2 2" xfId="472"/>
    <cellStyle name="_13" xfId="473"/>
    <cellStyle name="40% - 强调文字颜色 6 2_3.2017全省支出" xfId="474"/>
    <cellStyle name="好_2010年收入预测表（20091219)）_支出汇总 2" xfId="475"/>
    <cellStyle name="差_市辖区测算-新科目（20080626）_县市旗测算-新科目（含人口规模效应）_省级财力12.12 2" xfId="476"/>
    <cellStyle name="60% - Accent1" xfId="477"/>
    <cellStyle name="差_09黑龙江_省级财力12.12 3" xfId="478"/>
    <cellStyle name="60% - 着色 4" xfId="479"/>
    <cellStyle name="差_行政（人员）_2014省级收入12.2（更新后）" xfId="480"/>
    <cellStyle name="标题 1 2" xfId="481"/>
    <cellStyle name="_13-19" xfId="482"/>
    <cellStyle name="差_测算结果汇总_财力性转移支付2010年预算参考数 2" xfId="483"/>
    <cellStyle name="常规 2 2 6" xfId="484"/>
    <cellStyle name="百分比 4 2" xfId="485"/>
    <cellStyle name="好_文体广播事业(按照总人口测算）—20080416_财力性转移支付2010年预算参考数 3" xfId="486"/>
    <cellStyle name="差_省级明细_副本1.2_基金汇总" xfId="487"/>
    <cellStyle name="_13-19(1)" xfId="488"/>
    <cellStyle name="好_省级明细_23_基金汇总" xfId="489"/>
    <cellStyle name="好_县区合并测算20080421_不含人员经费系数_财力性转移支付2010年预算参考数 2" xfId="490"/>
    <cellStyle name="差_山东省民生支出标准_财力性转移支付2010年预算参考数 3" xfId="491"/>
    <cellStyle name="40% - 强调文字颜色 2 2 3 2" xfId="492"/>
    <cellStyle name="_16" xfId="493"/>
    <cellStyle name="差_同德_省级财力12.12 2" xfId="494"/>
    <cellStyle name="输入 3 3" xfId="495"/>
    <cellStyle name="60% - Accent4" xfId="496"/>
    <cellStyle name="差_14安徽 2" xfId="497"/>
    <cellStyle name="好_2011年预算表格2010.12.9 4" xfId="498"/>
    <cellStyle name="_17" xfId="499"/>
    <cellStyle name="常规_4268D4A09C5B01B0E0530A0804CB4AF3" xfId="500"/>
    <cellStyle name="差_同德_省级财力12.12 3" xfId="501"/>
    <cellStyle name="差_人员工资和公用经费2_2014省级收入及财力12.12（更新后） 2" xfId="502"/>
    <cellStyle name="输入 3 4" xfId="503"/>
    <cellStyle name="差_财政厅编制用表（2011年报省人大）_收入汇总" xfId="504"/>
    <cellStyle name="差_14安徽 3" xfId="505"/>
    <cellStyle name="60% - Accent5" xfId="506"/>
    <cellStyle name="差_Material reprot In Mar" xfId="507"/>
    <cellStyle name="强调文字颜色 4 2" xfId="508"/>
    <cellStyle name="差_0605石屏县_2014省级收入及财力12.12（更新后）" xfId="509"/>
    <cellStyle name="_2005-09" xfId="510"/>
    <cellStyle name="20% - 强调文字颜色 1 2" xfId="511"/>
    <cellStyle name="_2005-18" xfId="512"/>
    <cellStyle name="差_青海 缺口县区测算(地方填报)_省级财力12.12" xfId="513"/>
    <cellStyle name="好_市辖区测算-新科目（20080626）_财力性转移支付2010年预算参考数 3" xfId="514"/>
    <cellStyle name="差_20 2007年河南结算单_2017年预算草案（债务） 2" xfId="515"/>
    <cellStyle name="差_市辖区测算20080510_不含人员经费系数_财力性转移支付2010年预算参考数" xfId="516"/>
    <cellStyle name="差_20 2007年河南结算单_2017年预算草案（债务） 3" xfId="517"/>
    <cellStyle name="_2005-19" xfId="518"/>
    <cellStyle name="_NJ18-13" xfId="519"/>
    <cellStyle name="40% - Accent3 2" xfId="520"/>
    <cellStyle name="_2006-2" xfId="521"/>
    <cellStyle name="Accent2 - 60% 2" xfId="522"/>
    <cellStyle name="60% - 强调文字颜色 6 3 2 2" xfId="523"/>
    <cellStyle name="差_1110洱源县_省级财力12.12 2" xfId="524"/>
    <cellStyle name="20% - 强调文字颜色 2 2 5" xfId="525"/>
    <cellStyle name="好_省级明细_Book1 2 2" xfId="526"/>
    <cellStyle name="差_分县成本差异系数_不含人员经费系数_省级财力12.12 2" xfId="527"/>
    <cellStyle name="_2010省对市县转移支付测算表(10-21）" xfId="528"/>
    <cellStyle name="好_表一_2014省级收入12.2（更新后）" xfId="529"/>
    <cellStyle name="差_市辖区测算20080510_不含人员经费系数_省级财力12.12 2" xfId="530"/>
    <cellStyle name="Accent3 - 60% 2" xfId="531"/>
    <cellStyle name="差_县市旗测算-新科目（20080627） 2" xfId="532"/>
    <cellStyle name="差_成本差异系数（含人口规模）" xfId="533"/>
    <cellStyle name="_29" xfId="534"/>
    <cellStyle name="差_34青海" xfId="535"/>
    <cellStyle name="好_县市旗测算20080508_不含人员经费系数" xfId="536"/>
    <cellStyle name="差_县市旗测算20080508_不含人员经费系数_省级财力12.12 3" xfId="537"/>
    <cellStyle name="_Book3" xfId="538"/>
    <cellStyle name="_ET_STYLE_NoName_00_" xfId="539"/>
    <cellStyle name="_ET_STYLE_NoName_00__20161017---核定基数定表" xfId="540"/>
    <cellStyle name="60% - 着色 1 2" xfId="541"/>
    <cellStyle name="差_33甘肃" xfId="542"/>
    <cellStyle name="Comma 2 3" xfId="543"/>
    <cellStyle name="差_农林水和城市维护标准支出20080505－县区合计_民生政策最低支出需求_省级财力12.12" xfId="544"/>
    <cellStyle name="解释性文本 2 2 3" xfId="545"/>
    <cellStyle name="好_省级明细_全省收入代编最新_支出汇总" xfId="546"/>
    <cellStyle name="60% - 强调文字颜色 5 2 6" xfId="547"/>
    <cellStyle name="差_2008年支出调整_2014省级收入12.2（更新后）" xfId="548"/>
    <cellStyle name="千位分隔 4" xfId="549"/>
    <cellStyle name="标题 4 3" xfId="550"/>
    <cellStyle name="差_人员工资和公用经费2_省级财力12.12" xfId="551"/>
    <cellStyle name="_NJ09-05" xfId="552"/>
    <cellStyle name="差_省级明细 2 3" xfId="553"/>
    <cellStyle name="千位分" xfId="554"/>
    <cellStyle name="差_2016省级收入1.3 3" xfId="555"/>
    <cellStyle name="_NJ18-27" xfId="556"/>
    <cellStyle name="_NJ17-06" xfId="557"/>
    <cellStyle name="好_20河南 2" xfId="558"/>
    <cellStyle name="差_财政厅编制用表（2011年报省人大）_2013省级预算附表 3" xfId="559"/>
    <cellStyle name="40% - 强调文字颜色 1 2 2 2" xfId="560"/>
    <cellStyle name="差_转移支付_2014省级收入12.2（更新后）" xfId="561"/>
    <cellStyle name="差_30云南_1_2014省级收入12.2（更新后） 3" xfId="562"/>
    <cellStyle name="_NJ17-24" xfId="563"/>
    <cellStyle name="好_2010省对市县转移支付测算表(10-21）_2014省级收入12.2（更新后） 3" xfId="564"/>
    <cellStyle name="差_缺口县区测算(按2007支出增长25%测算)_2014省级收入及财力12.12（更新后） 3" xfId="565"/>
    <cellStyle name="差_20160105省级2016年预算情况表（最新）_支出汇总 3" xfId="566"/>
    <cellStyle name="差_省级明细_政府性基金人大会表格1稿_支出汇总 2" xfId="567"/>
    <cellStyle name="差_县区合并测算20080421_民生政策最低支出需求_省级财力12.12" xfId="568"/>
    <cellStyle name="差_2006年28四川_2014省级收入及财力12.12（更新后） 2" xfId="569"/>
    <cellStyle name="_NJ17-26" xfId="570"/>
    <cellStyle name="差_县市旗测算-新科目（20080627）_县市旗测算-新科目（含人口规模效应）_省级财力12.12" xfId="571"/>
    <cellStyle name="_定稿" xfId="572"/>
    <cellStyle name="好_云南 缺口县区测算(地方填报)_财力性转移支付2010年预算参考数 2" xfId="573"/>
    <cellStyle name="好_省级明细_副本最新_支出汇总" xfId="574"/>
    <cellStyle name="差_缺口县区测算(财政部标准)_省级财力12.12" xfId="575"/>
    <cellStyle name="差_34青海_省级财力12.12" xfId="576"/>
    <cellStyle name="_分市分省GDP" xfId="577"/>
    <cellStyle name="差_Book2_2014省级收入12.2（更新后）" xfId="578"/>
    <cellStyle name="_副本2006-2" xfId="579"/>
    <cellStyle name="40% - 强调文字颜色 4 2 4" xfId="580"/>
    <cellStyle name="差_河南 缺口县区测算(地方填报白) 3" xfId="581"/>
    <cellStyle name="40% - 强调文字颜色 3 3 2 2" xfId="582"/>
    <cellStyle name="差_农林水和城市维护标准支出20080505－县区合计_民生政策最低支出需求_2014省级收入12.2（更新后）" xfId="583"/>
    <cellStyle name="常规 25 2" xfId="584"/>
    <cellStyle name="_副本2006-2新" xfId="585"/>
    <cellStyle name="差_22湖南_财力性转移支付2010年预算参考数 3" xfId="586"/>
    <cellStyle name="_转移支付" xfId="587"/>
    <cellStyle name="差_09黑龙江_2014省级收入12.2（更新后） 3" xfId="588"/>
    <cellStyle name="好_行政(燃修费)_民生政策最低支出需求_2014省级收入12.2（更新后） 3" xfId="589"/>
    <cellStyle name="_综合数据" xfId="590"/>
    <cellStyle name="_纵横对比" xfId="591"/>
    <cellStyle name="差_Sheet2 3" xfId="592"/>
    <cellStyle name="差_附表_2014省级收入及财力12.12（更新后） 3" xfId="593"/>
    <cellStyle name="40% - 强调文字颜色 2 2_3.2017全省支出" xfId="594"/>
    <cellStyle name="差_卫生(按照总人口测算）—20080416_不含人员经费系数_财力性转移支付2010年预算参考数" xfId="595"/>
    <cellStyle name="好_行政（人员）_县市旗测算-新科目（含人口规模效应）_2014省级收入12.2（更新后） 3" xfId="596"/>
    <cellStyle name="20% - 强调文字颜色 3 2 5" xfId="597"/>
    <cellStyle name="好_一般预算支出口径剔除表" xfId="598"/>
    <cellStyle name="差_汇总_财力性转移支付2010年预算参考数" xfId="599"/>
    <cellStyle name="好_河南省----2009-05-21（补充数据）_省级财力12.12 3" xfId="600"/>
    <cellStyle name="好_2007年一般预算支出剔除_财力性转移支付2010年预算参考数 3" xfId="601"/>
    <cellStyle name="好_2009年省对市县转移支付测算表(9.27)_2014省级收入及财力12.12（更新后） 2" xfId="602"/>
    <cellStyle name="差_27重庆 3" xfId="603"/>
    <cellStyle name="差_2006年27重庆_省级财力12.12 3" xfId="604"/>
    <cellStyle name="差_缺口县区测算（11.13） 2" xfId="605"/>
    <cellStyle name="好_Book2_2014省级收入12.2（更新后）" xfId="606"/>
    <cellStyle name="¡ã¨" xfId="607"/>
    <cellStyle name="差_34青海_2014省级收入及财力12.12（更新后）" xfId="608"/>
    <cellStyle name="Accent6_2006年33甘肃" xfId="609"/>
    <cellStyle name="好_2008年支出调整_2014省级收入及财力12.12（更新后） 3" xfId="610"/>
    <cellStyle name="百_NJ09-05" xfId="611"/>
    <cellStyle name="60% - 强调文字颜色 5 2" xfId="612"/>
    <cellStyle name="好_2006年水利统计指标统计表_2014省级收入12.2（更新后） 2" xfId="613"/>
    <cellStyle name="差_分县成本差异系数_民生政策最低支出需求_财力性转移支付2010年预算参考数 2" xfId="614"/>
    <cellStyle name="差_2008经常性收入" xfId="615"/>
    <cellStyle name="»õ" xfId="616"/>
    <cellStyle name="20% - 强调文字颜色 4 2 3" xfId="617"/>
    <cellStyle name="差_410927000_台前县_省级财力12.12 3" xfId="618"/>
    <cellStyle name="好_津补贴保障测算(5.21) 2" xfId="619"/>
    <cellStyle name="Accent6 - 40%" xfId="620"/>
    <cellStyle name="好_县市旗测算20080508_县市旗测算-新科目（含人口规模效应）_财力性转移支付2010年预算参考数 2" xfId="621"/>
    <cellStyle name="»õ±ò[" xfId="622"/>
    <cellStyle name="差_2010省级行政性收费专项收入批复" xfId="623"/>
    <cellStyle name="好_2012年省级平衡简表（用）" xfId="624"/>
    <cellStyle name="差_2007年结算已定项目对账单_2014省级收入12.2（更新后）" xfId="625"/>
    <cellStyle name="Accent4 - 40% 2" xfId="626"/>
    <cellStyle name="差_07临沂" xfId="627"/>
    <cellStyle name="差_27重庆_2014省级收入12.2（更新后）" xfId="628"/>
    <cellStyle name="好_2007一般预算支出口径剔除表_财力性转移支付2010年预算参考数" xfId="629"/>
    <cellStyle name="°" xfId="630"/>
    <cellStyle name="°_05" xfId="631"/>
    <cellStyle name="好_不含人员经费系数_2014省级收入12.2（更新后）" xfId="632"/>
    <cellStyle name="°_1" xfId="633"/>
    <cellStyle name="40% - 着色 2 2" xfId="634"/>
    <cellStyle name="差_卫生(按照总人口测算）—20080416_不含人员经费系数_2014省级收入及财力12.12（更新后） 2" xfId="635"/>
    <cellStyle name="20% - 强调文字颜色 5 2 2 2" xfId="636"/>
    <cellStyle name="好_汇总表_2014省级收入12.2（更新后） 3" xfId="637"/>
    <cellStyle name="差_平邑_2014省级收入及财力12.12（更新后）" xfId="638"/>
    <cellStyle name="好_县区合并测算20080423(按照各省比重）_县市旗测算-新科目（含人口规模效应） 2" xfId="639"/>
    <cellStyle name="Normal_#10-Headcount" xfId="640"/>
    <cellStyle name="差_县区合并测算20080423(按照各省比重）_不含人员经费系数" xfId="641"/>
    <cellStyle name="差_附表 2" xfId="642"/>
    <cellStyle name="60% - 强调文字颜色 5 2 4 3" xfId="643"/>
    <cellStyle name="60% - 强调文字颜色 1 3 2" xfId="644"/>
    <cellStyle name="Filter Input Text" xfId="645"/>
    <cellStyle name="°_17" xfId="646"/>
    <cellStyle name="差_Xl0000068 2" xfId="647"/>
    <cellStyle name="40% - 强调文字颜色 3 2 3 2" xfId="648"/>
    <cellStyle name="差_县区合并测算20080423(按照各省比重）_民生政策最低支出需求" xfId="649"/>
    <cellStyle name="°_2003-17" xfId="650"/>
    <cellStyle name="差_分县成本差异系数_不含人员经费系数_2014省级收入及财力12.12（更新后） 2" xfId="651"/>
    <cellStyle name="差_省级明细_Xl0000068_2017年预算草案（债务） 3" xfId="652"/>
    <cellStyle name="差_2009年省对市县转移支付测算表(9.27)_2014省级收入12.2（更新后） 3" xfId="653"/>
    <cellStyle name="°_2006-2" xfId="654"/>
    <cellStyle name="好_2011年预算表格2010.12.9 3" xfId="655"/>
    <cellStyle name="60% - Accent3" xfId="656"/>
    <cellStyle name="°_Book3" xfId="657"/>
    <cellStyle name="差_缺口县区测算（11.13）_2014省级收入12.2（更新后）" xfId="658"/>
    <cellStyle name="°_NJ17-14" xfId="659"/>
    <cellStyle name="标题 3 3 2 2" xfId="660"/>
    <cellStyle name="好_省级明细_冬梅3 2" xfId="661"/>
    <cellStyle name="差_省电力2008年 工作表_省级财力12.12" xfId="662"/>
    <cellStyle name="差_财力（李处长）_2014省级收入12.2（更新后） 2" xfId="663"/>
    <cellStyle name="差_2010年收入预测表（20091218)）_收入汇总 2" xfId="664"/>
    <cellStyle name="差_20 2007年河南结算单 2 2" xfId="665"/>
    <cellStyle name="°_定稿" xfId="666"/>
    <cellStyle name="差_县区合并测算20080423(按照各省比重）_民生政策最低支出需求_财力性转移支付2010年预算参考数 3" xfId="667"/>
    <cellStyle name="60% - 强调文字颜色 3 2 4 3" xfId="668"/>
    <cellStyle name="百_NJ17-25" xfId="669"/>
    <cellStyle name="60% - 强调文字颜色 2 2" xfId="670"/>
    <cellStyle name="差_复件 复件 2010年预算表格－2010-03-26-（含表间 公式）_2014省级收入及财力12.12（更新后）" xfId="671"/>
    <cellStyle name="°_副本2006-2" xfId="672"/>
    <cellStyle name="差_省级明细_全省预算代编" xfId="673"/>
    <cellStyle name="20% - 强调文字颜色 4 4" xfId="674"/>
    <cellStyle name="差_县市旗测算-新科目（20080627）_县市旗测算-新科目（含人口规模效应）_2014省级收入12.2（更新后） 2" xfId="675"/>
    <cellStyle name="差_2010年收入预测表（20091218)）_支出汇总" xfId="676"/>
    <cellStyle name="差_2009年财力测算情况11.19 2" xfId="677"/>
    <cellStyle name="60% - 强调文字颜色 3 3 2" xfId="678"/>
    <cellStyle name="°_副本2006-2新" xfId="679"/>
    <cellStyle name="差_2007年中央财政与河南省财政年终决算结算单_2017年预算草案（债务） 3" xfId="680"/>
    <cellStyle name="好_行政公检法测算_县市旗测算-新科目（含人口规模效应）_省级财力12.12" xfId="681"/>
    <cellStyle name="好_2007一般预算支出口径剔除表_2014省级收入12.2（更新后） 2" xfId="682"/>
    <cellStyle name="差_国有资本经营预算（2011年报省人大）_2017年预算草案（债务） 2" xfId="683"/>
    <cellStyle name="40% - 强调文字颜色 4 2_3.2017全省支出" xfId="684"/>
    <cellStyle name="HEADING1" xfId="685"/>
    <cellStyle name="°_综合数据" xfId="686"/>
    <cellStyle name="差_2012年省级一般预算收入计划 2" xfId="687"/>
    <cellStyle name="差_危改资金测算_财力性转移支付2010年预算参考数 3" xfId="688"/>
    <cellStyle name="好_2006年34青海_2014省级收入及财力12.12（更新后） 2" xfId="689"/>
    <cellStyle name="差_2007一般预算支出口径剔除表_省级财力12.12" xfId="690"/>
    <cellStyle name="差_河南 缺口县区测算(地方填报)_财力性转移支付2010年预算参考数" xfId="691"/>
    <cellStyle name="差_2006年28四川_省级财力12.12" xfId="692"/>
    <cellStyle name="20% - 强调文字颜色 4 2 4" xfId="693"/>
    <cellStyle name="差_农林水和城市维护标准支出20080505－县区合计_不含人员经费系数_省级财力12.12 2" xfId="694"/>
    <cellStyle name="差_总人口_省级财力12.12 2" xfId="695"/>
    <cellStyle name="°_纵横对比" xfId="696"/>
    <cellStyle name="好_省级明细_21.2017年全省基金收入 3" xfId="697"/>
    <cellStyle name="好_省电力2008年 工作表 2 2" xfId="698"/>
    <cellStyle name="差_测算总表_省级财力12.12 2" xfId="699"/>
    <cellStyle name="好_津补贴保障测算(5.21)_支出汇总 2" xfId="700"/>
    <cellStyle name="°ù·" xfId="701"/>
    <cellStyle name="40% - 强调文字颜色 1 2 6" xfId="702"/>
    <cellStyle name="百_NJ18-05" xfId="703"/>
    <cellStyle name="百_NJ18-10" xfId="704"/>
    <cellStyle name="差_11大理_省级财力12.12" xfId="705"/>
    <cellStyle name="40% - 强调文字颜色 4 2 6" xfId="706"/>
    <cellStyle name="好_复件 复件 2010年预算表格－2010-03-26-（含表间 公式）_2014省级收入12.2（更新后） 3" xfId="707"/>
    <cellStyle name="°ù·ö±è" xfId="708"/>
    <cellStyle name="差_2010年收入预测表（20091218)）_支出汇总 2" xfId="709"/>
    <cellStyle name="60% - 强调文字颜色 3 3 2 2" xfId="710"/>
    <cellStyle name="0,0_x000a__x000a_NA_x000a__x000a_" xfId="711"/>
    <cellStyle name="强调文字颜色 2 2 2" xfId="712"/>
    <cellStyle name="20% - Accent1" xfId="713"/>
    <cellStyle name="Accent1 - 20%" xfId="714"/>
    <cellStyle name="强调文字颜色 2 2 2 2" xfId="715"/>
    <cellStyle name="20% - 强调文字颜色 1 3" xfId="716"/>
    <cellStyle name="20% - Accent1 2" xfId="717"/>
    <cellStyle name="Accent1 - 20% 2" xfId="718"/>
    <cellStyle name="好_河南省农村义务教育教师绩效工资测算表8-12 2" xfId="719"/>
    <cellStyle name="60% - 强调文字颜色 3 2 2" xfId="720"/>
    <cellStyle name="Ç§·öî»[0]" xfId="721"/>
    <cellStyle name="差 2 5" xfId="722"/>
    <cellStyle name="差_2016年中原银行税收基数短收市县负担情况表" xfId="723"/>
    <cellStyle name="强调文字颜色 2 2 3" xfId="724"/>
    <cellStyle name="20% - Accent2" xfId="725"/>
    <cellStyle name="好_民生政策最低支出需求 2" xfId="726"/>
    <cellStyle name="差_县区合并测算20080423(按照各省比重）_民生政策最低支出需求_2014省级收入及财力12.12（更新后）" xfId="727"/>
    <cellStyle name="好_国有资本经营预算（2011年报省人大）_支出汇总 3" xfId="728"/>
    <cellStyle name="差_2008年全省汇总收支计算表_省级财力12.12 3" xfId="729"/>
    <cellStyle name="60% - 强调文字颜色 3 2 2 2" xfId="730"/>
    <cellStyle name="差_2016年中原银行税收基数短收市县负担情况表 2" xfId="731"/>
    <cellStyle name="强调文字颜色 2 2 3 2" xfId="732"/>
    <cellStyle name="20% - 强调文字颜色 2 3" xfId="733"/>
    <cellStyle name="20% - Accent2 2" xfId="734"/>
    <cellStyle name="差_县区合并测算20080423(按照各省比重）_民生政策最低支出需求_2014省级收入及财力12.12（更新后） 2" xfId="735"/>
    <cellStyle name="3_03-17" xfId="736"/>
    <cellStyle name="好_河南省农村义务教育教师绩效工资测算表8-12 3" xfId="737"/>
    <cellStyle name="60% - 强调文字颜色 3 2 3" xfId="738"/>
    <cellStyle name="差_行政公检法测算_县市旗测算-新科目（含人口规模效应）_2014省级收入12.2（更新后）" xfId="739"/>
    <cellStyle name="强调文字颜色 2 2 4" xfId="740"/>
    <cellStyle name="20% - Accent3" xfId="741"/>
    <cellStyle name="60% - 强调文字颜色 3 2 4" xfId="742"/>
    <cellStyle name="60% - 强调文字颜色 2 2 3 2" xfId="743"/>
    <cellStyle name="强调文字颜色 2 2 5" xfId="744"/>
    <cellStyle name="20% - Accent4" xfId="745"/>
    <cellStyle name="好_省级明细_政府性基金人大会表格1稿_基金汇总 3" xfId="746"/>
    <cellStyle name="Accent6 - 60% 2" xfId="747"/>
    <cellStyle name="差_20河南_2014省级收入12.2（更新后）" xfId="748"/>
    <cellStyle name="60% - 强调文字颜色 3 2 4 2" xfId="749"/>
    <cellStyle name="百_NJ17-19" xfId="750"/>
    <cellStyle name="好_2011年预算表格2010.12.9_2014省级收入及财力12.12（更新后） 3" xfId="751"/>
    <cellStyle name="20% - 强调文字颜色 4 3" xfId="752"/>
    <cellStyle name="20% - Accent4 2" xfId="753"/>
    <cellStyle name="60% - 强调文字颜色 3 2 5" xfId="754"/>
    <cellStyle name="60% - 强调文字颜色 2 2 3 3" xfId="755"/>
    <cellStyle name="强调文字颜色 2 2 6" xfId="756"/>
    <cellStyle name="20% - Accent5" xfId="757"/>
    <cellStyle name="好_2009年省对市县转移支付测算表(9.27)" xfId="758"/>
    <cellStyle name="差_1110洱源县_2014省级收入及财力12.12（更新后）" xfId="759"/>
    <cellStyle name="20% - 强调文字颜色 5 3" xfId="760"/>
    <cellStyle name="20% - Accent5 2" xfId="761"/>
    <cellStyle name="差_市辖区测算-新科目（20080626）_不含人员经费系数_省级财力12.12 3" xfId="762"/>
    <cellStyle name="好_2009年省对市县转移支付测算表(9.27) 2" xfId="763"/>
    <cellStyle name="差_1110洱源县_2014省级收入及财力12.12（更新后） 2" xfId="764"/>
    <cellStyle name="60% - 强调文字颜色 3 2 6" xfId="765"/>
    <cellStyle name="差_其他部门(按照总人口测算）—20080416_县市旗测算-新科目（含人口规模效应）_财力性转移支付2010年预算参考数" xfId="766"/>
    <cellStyle name="好_下文 2" xfId="767"/>
    <cellStyle name="40% - 强调文字颜色 6 3 2 2" xfId="768"/>
    <cellStyle name="差_自行调整差异系数顺序_2014省级收入及财力12.12（更新后） 3" xfId="769"/>
    <cellStyle name="差_2006年30云南" xfId="770"/>
    <cellStyle name="20% - Accent6" xfId="771"/>
    <cellStyle name="好_行政（人员）_县市旗测算-新科目（含人口规模效应）_省级财力12.12 3" xfId="772"/>
    <cellStyle name="标题 3 2_1.3日 2017年预算草案 - 副本" xfId="773"/>
    <cellStyle name="差_省级明细_Xl0000071_收入汇总" xfId="774"/>
    <cellStyle name="差_县市旗测算-新科目（20080627）_2014省级收入及财力12.12（更新后）" xfId="775"/>
    <cellStyle name="好_2007年结算已定项目对账单_2017年预算草案（债务） 3" xfId="776"/>
    <cellStyle name="差_2006年30云南 2" xfId="777"/>
    <cellStyle name="解释性文本 3 2 2" xfId="778"/>
    <cellStyle name="60% - 强调文字颜色 6 2 5" xfId="779"/>
    <cellStyle name="20% - 强调文字颜色 6 3" xfId="780"/>
    <cellStyle name="20% - Accent6 2" xfId="781"/>
    <cellStyle name="好_电力公司增值税划转_省级财力12.12" xfId="782"/>
    <cellStyle name="好_6.2017省本级支出 3" xfId="783"/>
    <cellStyle name="20% - 强调文字颜色 1 2 2" xfId="784"/>
    <cellStyle name="链接单元格 3 2 2" xfId="785"/>
    <cellStyle name="差_1110洱源县_2014省级收入12.2（更新后） 3" xfId="786"/>
    <cellStyle name="差_县区合并测算20080421_民生政策最低支出需求 2" xfId="787"/>
    <cellStyle name="Bad 3" xfId="788"/>
    <cellStyle name="常规 11 4" xfId="789"/>
    <cellStyle name="解释性文本 2 3" xfId="790"/>
    <cellStyle name="差_表一_省级财力12.12 3" xfId="791"/>
    <cellStyle name="差_青海 缺口县区测算(地方填报)" xfId="792"/>
    <cellStyle name="常规 11 4 2" xfId="793"/>
    <cellStyle name="Comma 3" xfId="794"/>
    <cellStyle name="好_电力公司增值税划转 2" xfId="795"/>
    <cellStyle name="好_2009年财力测算情况11.19_收入汇总 2" xfId="796"/>
    <cellStyle name="差_(财政总决算简表-2016年)收入导出数据 3" xfId="797"/>
    <cellStyle name="好_电力公司增值税划转_省级财力12.12 2" xfId="798"/>
    <cellStyle name="20% - 强调文字颜色 1 2 2 2" xfId="799"/>
    <cellStyle name="标题 5" xfId="800"/>
    <cellStyle name="差_省级明细 3" xfId="801"/>
    <cellStyle name="好_第一部分：综合全" xfId="802"/>
    <cellStyle name="差_20 2007年河南结算单_附表1-6" xfId="803"/>
    <cellStyle name="差_省级明细_Xl0000071_2017年预算草案（债务） 3" xfId="804"/>
    <cellStyle name="40% - 强调文字颜色 2 2" xfId="805"/>
    <cellStyle name="差_0605石屏县_2014省级收入及财力12.12（更新后） 3" xfId="806"/>
    <cellStyle name="20% - 强调文字颜色 1 2 3" xfId="807"/>
    <cellStyle name="40% - 强调文字颜色 2 2 2" xfId="808"/>
    <cellStyle name="差_2007年一般预算支出剔除_2014省级收入12.2（更新后）" xfId="809"/>
    <cellStyle name="20% - 强调文字颜色 1 2 3 2" xfId="810"/>
    <cellStyle name="好_省电力2008年 工作表_基金汇总" xfId="811"/>
    <cellStyle name="40% - 强调文字颜色 2 3" xfId="812"/>
    <cellStyle name="好_2007一般预算支出口径剔除表" xfId="813"/>
    <cellStyle name="20% - 强调文字颜色 1 2 4" xfId="814"/>
    <cellStyle name="差_2006年33甘肃" xfId="815"/>
    <cellStyle name="好_省电力2008年 工作表_基金汇总 2" xfId="816"/>
    <cellStyle name="40% - 强调文字颜色 2 3 2" xfId="817"/>
    <cellStyle name="20% - 强调文字颜色 1 2 4 2" xfId="818"/>
    <cellStyle name="好_2007一般预算支出口径剔除表 2" xfId="819"/>
    <cellStyle name="差_省级明细_代编全省支出预算修改_2017年预算草案（债务）" xfId="820"/>
    <cellStyle name="差_卫生(按照总人口测算）—20080416_县市旗测算-新科目（含人口规模效应）" xfId="821"/>
    <cellStyle name="20% - 强调文字颜色 1 2 5" xfId="822"/>
    <cellStyle name="60% - 强调文字颜色 6 2 2 2" xfId="823"/>
    <cellStyle name="20% - 强调文字颜色 1 2 5 2" xfId="824"/>
    <cellStyle name="差_教育(按照总人口测算）—20080416_不含人员经费系数 3" xfId="825"/>
    <cellStyle name="差 2 3" xfId="826"/>
    <cellStyle name="20% - 强调文字颜色 1 2 6" xfId="827"/>
    <cellStyle name="60% - 强调文字颜色 6 2 2 3" xfId="828"/>
    <cellStyle name="差_Xl0000335 3" xfId="829"/>
    <cellStyle name="20% - 强调文字颜色 1 3 2" xfId="830"/>
    <cellStyle name="差_22湖南_2014省级收入12.2（更新后）" xfId="831"/>
    <cellStyle name="差_Book1_基金汇总" xfId="832"/>
    <cellStyle name="差_20 2007年河南结算单_2013省级预算附表" xfId="833"/>
    <cellStyle name="好_云南 缺口县区测算(地方填报)_财力性转移支付2010年预算参考数 3" xfId="834"/>
    <cellStyle name="20% - 强调文字颜色 1 3 2 2" xfId="835"/>
    <cellStyle name="差_测算结果_2014省级收入及财力12.12（更新后） 3" xfId="836"/>
    <cellStyle name="40% - 强调文字颜色 3 2" xfId="837"/>
    <cellStyle name="差_14安徽_省级财力12.12" xfId="838"/>
    <cellStyle name="差_核定人数下发表_财力性转移支付2010年预算参考数 3" xfId="839"/>
    <cellStyle name="差_县市旗测算-新科目（20080627）_不含人员经费系数_2014省级收入12.2（更新后）" xfId="840"/>
    <cellStyle name="计算 2 2" xfId="841"/>
    <cellStyle name="好_2011年预算表格2010.12.9_基金汇总 2" xfId="842"/>
    <cellStyle name="20% - 强调文字颜色 1 3 3" xfId="843"/>
    <cellStyle name="差_省级明细_Book1_支出汇总 2" xfId="844"/>
    <cellStyle name="差_22湖南_省级财力12.12" xfId="845"/>
    <cellStyle name="强调文字颜色 2 2 2 3" xfId="846"/>
    <cellStyle name="20% - 强调文字颜色 1 4" xfId="847"/>
    <cellStyle name="差_Xl0000336 3" xfId="848"/>
    <cellStyle name="差_22湖南_省级财力12.12 2" xfId="849"/>
    <cellStyle name="20% - 强调文字颜色 5 2_3.2017全省支出" xfId="850"/>
    <cellStyle name="20% - 强调文字颜色 1 4 2" xfId="851"/>
    <cellStyle name="差_0605石屏县_省级财力12.12 3" xfId="852"/>
    <cellStyle name="差_教育(按照总人口测算）—20080416_财力性转移支付2010年预算参考数" xfId="853"/>
    <cellStyle name="差_县市旗测算-新科目（20080627）_民生政策最低支出需求_财力性转移支付2010年预算参考数 2" xfId="854"/>
    <cellStyle name="差_Xl0000071_收入汇总" xfId="855"/>
    <cellStyle name="20% - 强调文字颜色 2 2" xfId="856"/>
    <cellStyle name="差_省级明细_2017年预算草案（债务） 3" xfId="857"/>
    <cellStyle name="差_2010年全省供养人员" xfId="858"/>
    <cellStyle name="好_2010年收入预测表（20091219)）_收入汇总 2" xfId="859"/>
    <cellStyle name="差_行政(燃修费)_2014省级收入及财力12.12（更新后） 3" xfId="860"/>
    <cellStyle name="差_Xl0000071_收入汇总 2" xfId="861"/>
    <cellStyle name="20% - 强调文字颜色 2 2 2" xfId="862"/>
    <cellStyle name="好_Sheet1_2" xfId="863"/>
    <cellStyle name="差_行政(燃修费)_不含人员经费系数" xfId="864"/>
    <cellStyle name="差_2010年全省供养人员 2" xfId="865"/>
    <cellStyle name="20% - 强调文字颜色 2 2 2 2" xfId="866"/>
    <cellStyle name="差_行政(燃修费)_不含人员经费系数 2" xfId="867"/>
    <cellStyle name="差_Xl0000071_收入汇总 3" xfId="868"/>
    <cellStyle name="20% - 强调文字颜色 2 2 3" xfId="869"/>
    <cellStyle name="差_其他部门(按照总人口测算）—20080416_县市旗测算-新科目（含人口规模效应）_省级财力12.12" xfId="870"/>
    <cellStyle name="差_缺口县区测算(按核定人数)_2014省级收入12.2（更新后） 2" xfId="871"/>
    <cellStyle name="差_2006年22湖南_财力性转移支付2010年预算参考数 2" xfId="872"/>
    <cellStyle name="差_下文（表）" xfId="873"/>
    <cellStyle name="差_电力公司增值税划转_2014省级收入12.2（更新后）" xfId="874"/>
    <cellStyle name="60% - 强调文字颜色 1 4" xfId="875"/>
    <cellStyle name="好_省级明细 2" xfId="876"/>
    <cellStyle name="差_成本差异系数 2" xfId="877"/>
    <cellStyle name="20% - 强调文字颜色 2 2 3 2" xfId="878"/>
    <cellStyle name="差_其他部门(按照总人口测算）—20080416_县市旗测算-新科目（含人口规模效应）_省级财力12.12 2" xfId="879"/>
    <cellStyle name="差_Xl0000068_支出汇总 2" xfId="880"/>
    <cellStyle name="20% - 强调文字颜色 2 2 4 2" xfId="881"/>
    <cellStyle name="40% - 强调文字颜色 1 2 3 2" xfId="882"/>
    <cellStyle name="60% - 强调文字颜色 6 3 2 3" xfId="883"/>
    <cellStyle name="差_2009年结算（最终）_支出汇总 2" xfId="884"/>
    <cellStyle name="差_2007年中央财政与河南省财政年终决算结算单_收入汇总 2" xfId="885"/>
    <cellStyle name="差_1110洱源县_省级财力12.12 3" xfId="886"/>
    <cellStyle name="20% - 强调文字颜色 2 2 6" xfId="887"/>
    <cellStyle name="20% - 强调文字颜色 2 2_3.2017全省支出" xfId="888"/>
    <cellStyle name="差_县市旗测算20080508_民生政策最低支出需求_财力性转移支付2010年预算参考数 2" xfId="889"/>
    <cellStyle name="好_省级明细_代编全省支出预算修改 4" xfId="890"/>
    <cellStyle name="差_2006年22湖南_2014省级收入及财力12.12（更新后） 3" xfId="891"/>
    <cellStyle name="20% - 强调文字颜色 2 3 2" xfId="892"/>
    <cellStyle name="差_0502通海县" xfId="893"/>
    <cellStyle name="20% - 强调文字颜色 2 3 2 2" xfId="894"/>
    <cellStyle name="差_行政公检法测算_省级财力12.12 3" xfId="895"/>
    <cellStyle name="差_民生政策最低支出需求_财力性转移支付2010年预算参考数 3" xfId="896"/>
    <cellStyle name="差_0502通海县 2" xfId="897"/>
    <cellStyle name="差_2007年中央财政与河南省财政年终决算结算单_2013省级预算附表 2" xfId="898"/>
    <cellStyle name="60% - 强调文字颜色 3 2 2 3" xfId="899"/>
    <cellStyle name="差_2016年中原银行税收基数短收市县负担情况表 3" xfId="900"/>
    <cellStyle name="强调文字颜色 2 2 3 3" xfId="901"/>
    <cellStyle name="20% - 强调文字颜色 2 4" xfId="902"/>
    <cellStyle name="差_县区合并测算20080423(按照各省比重）_民生政策最低支出需求_2014省级收入及财力12.12（更新后） 3" xfId="903"/>
    <cellStyle name="20% - 强调文字颜色 3 2" xfId="904"/>
    <cellStyle name="Currency_04" xfId="905"/>
    <cellStyle name="Heading 2" xfId="906"/>
    <cellStyle name="20% - 强调文字颜色 3 2 2" xfId="907"/>
    <cellStyle name="好_行政(燃修费)_2014省级收入12.2（更新后） 3" xfId="908"/>
    <cellStyle name="差_市辖区测算-新科目（20080626）_县市旗测算-新科目（含人口规模效应）_财力性转移支付2010年预算参考数 3" xfId="909"/>
    <cellStyle name="强调文字颜色 4 2 2 3" xfId="910"/>
    <cellStyle name="Heading 2 2" xfId="911"/>
    <cellStyle name="差_下文（表）_省级财力12.12" xfId="912"/>
    <cellStyle name="差_2007年结算已定项目对账单 3" xfId="913"/>
    <cellStyle name="好_省级明细_副本1.2 3" xfId="914"/>
    <cellStyle name="好_2_财力性转移支付2010年预算参考数" xfId="915"/>
    <cellStyle name="20% - 强调文字颜色 3 2 2 2" xfId="916"/>
    <cellStyle name="标题 1 2 4" xfId="917"/>
    <cellStyle name="差_下文（表）_省级财力12.12 2" xfId="918"/>
    <cellStyle name="20% - 强调文字颜色 3 2 3" xfId="919"/>
    <cellStyle name="20% - 强调文字颜色 3 2 3 2" xfId="920"/>
    <cellStyle name="好_行政（人员）_县市旗测算-新科目（含人口规模效应）_2014省级收入12.2（更新后） 2" xfId="921"/>
    <cellStyle name="20% - 强调文字颜色 3 2 4" xfId="922"/>
    <cellStyle name="20% - 强调文字颜色 3 2 4 2" xfId="923"/>
    <cellStyle name="20% - 强调文字颜色 3 2 5 2" xfId="924"/>
    <cellStyle name="好_12滨州_财力性转移支付2010年预算参考数" xfId="925"/>
    <cellStyle name="差_20111127汇报附表（8张）_基金汇总" xfId="926"/>
    <cellStyle name="好_一般预算支出口径剔除表 2" xfId="927"/>
    <cellStyle name="差_汇总_财力性转移支付2010年预算参考数 2" xfId="928"/>
    <cellStyle name="差_2009年省对市县转移支付测算表(9.27)_省级财力12.12" xfId="929"/>
    <cellStyle name="20% - 强调文字颜色 3 2 6" xfId="930"/>
    <cellStyle name="60% - 强调文字颜色 1 2 4 2" xfId="931"/>
    <cellStyle name="好_2006年水利统计指标统计表_2014省级收入及财力12.12（更新后）" xfId="932"/>
    <cellStyle name="Percent 2 3" xfId="933"/>
    <cellStyle name="差_财力（李处长）_2014省级收入12.2（更新后） 3" xfId="934"/>
    <cellStyle name="20% - 强调文字颜色 3 2_3.2017全省支出" xfId="935"/>
    <cellStyle name="差_20 2007年河南结算单 2 3" xfId="936"/>
    <cellStyle name="好 3 3" xfId="937"/>
    <cellStyle name="40% - 强调文字颜色 6 2" xfId="938"/>
    <cellStyle name="20% - 强调文字颜色 3 3 2 2" xfId="939"/>
    <cellStyle name="差_5.2017省本级收入 2" xfId="940"/>
    <cellStyle name="好_省属监狱人员级别表(驻外)_基金汇总" xfId="941"/>
    <cellStyle name="差_行政公检法测算_不含人员经费系数" xfId="942"/>
    <cellStyle name="标题 2 2 4" xfId="943"/>
    <cellStyle name="差_青海 缺口县区测算(地方填报)_省级财力12.12 3" xfId="944"/>
    <cellStyle name="20% - 着色 3 2" xfId="945"/>
    <cellStyle name="差_行政公检法测算_不含人员经费系数_财力性转移支付2010年预算参考数" xfId="946"/>
    <cellStyle name="差_山东省民生支出标准_2014省级收入及财力12.12（更新后） 3" xfId="947"/>
    <cellStyle name="差_03昭通" xfId="948"/>
    <cellStyle name="20% - 着色 4" xfId="949"/>
    <cellStyle name="好_2006年28四川_财力性转移支付2010年预算参考数" xfId="950"/>
    <cellStyle name="20% - 强调文字颜色 3 3 3" xfId="951"/>
    <cellStyle name="差_转移支付 3" xfId="952"/>
    <cellStyle name="60% - 强调文字颜色 3 2 3 3" xfId="953"/>
    <cellStyle name="差_行政公检法测算_县市旗测算-新科目（含人口规模效应）_2014省级收入12.2（更新后） 3" xfId="954"/>
    <cellStyle name="60% - 强调文字颜色 1 2" xfId="955"/>
    <cellStyle name="差_市辖区测算20080510_省级财力12.12 3" xfId="956"/>
    <cellStyle name="强调文字颜色 2 2 4 3" xfId="957"/>
    <cellStyle name="差_财力差异计算表(不含非农业区)_2014省级收入及财力12.12（更新后）" xfId="958"/>
    <cellStyle name="20% - 强调文字颜色 3 4" xfId="959"/>
    <cellStyle name="差_测算结果_财力性转移支付2010年预算参考数 2" xfId="960"/>
    <cellStyle name="Heading 4" xfId="961"/>
    <cellStyle name="好_县市旗测算-新科目（20080627）_财力性转移支付2010年预算参考数 2" xfId="962"/>
    <cellStyle name="60% - 强调文字颜色 5 2 3 3" xfId="963"/>
    <cellStyle name="60% - 强调文字颜色 1 2 2" xfId="964"/>
    <cellStyle name="差_财力差异计算表(不含非农业区)_2014省级收入及财力12.12（更新后） 2" xfId="965"/>
    <cellStyle name="20% - 强调文字颜色 3 4 2" xfId="966"/>
    <cellStyle name="好_省级明细_副本最新 4" xfId="967"/>
    <cellStyle name="百_NJ17-08" xfId="968"/>
    <cellStyle name="强调文字颜色 4 2 4 3" xfId="969"/>
    <cellStyle name="Heading 4 2" xfId="970"/>
    <cellStyle name="差_1" xfId="971"/>
    <cellStyle name="差_省级明细_基金最新_基金汇总 3" xfId="972"/>
    <cellStyle name="好_2011年预算表格2010.12.9_2014省级收入及财力12.12（更新后） 2" xfId="973"/>
    <cellStyle name="差_30云南_1_财力性转移支付2010年预算参考数 3" xfId="974"/>
    <cellStyle name="20% - 强调文字颜色 4 2" xfId="975"/>
    <cellStyle name="20% - 强调文字颜色 4 2 2" xfId="976"/>
    <cellStyle name="差_省级明细_代编全省支出预算修改 4" xfId="977"/>
    <cellStyle name="3" xfId="978"/>
    <cellStyle name="20% - 着色 5" xfId="979"/>
    <cellStyle name="20% - 强调文字颜色 4 2 2 2" xfId="980"/>
    <cellStyle name="差_2010省级行政性收费专项收入批复 2" xfId="981"/>
    <cellStyle name="60% - 强调文字颜色 1 2 4" xfId="982"/>
    <cellStyle name="60% - 强调文字颜色 5 2_3.2017全省支出" xfId="983"/>
    <cellStyle name="好_2012年省级平衡简表（用） 2" xfId="984"/>
    <cellStyle name="差_2007年结算已定项目对账单_2014省级收入12.2（更新后） 2" xfId="985"/>
    <cellStyle name="差_07临沂 2" xfId="986"/>
    <cellStyle name="差_2006年水利统计指标统计表_省级财力12.12" xfId="987"/>
    <cellStyle name="20% - 强调文字颜色 4 2 3 2" xfId="988"/>
    <cellStyle name="好_县区合并测算20080421_财力性转移支付2010年预算参考数 2" xfId="989"/>
    <cellStyle name="差_其他部门(按照总人口测算）—20080416_不含人员经费系数_省级财力12.12 3" xfId="990"/>
    <cellStyle name="差_2006年34青海_省级财力12.12 3" xfId="991"/>
    <cellStyle name="差_行政公检法测算_县市旗测算-新科目（含人口规模效应）_2014省级收入及财力12.12（更新后） 3" xfId="992"/>
    <cellStyle name="Accent6 - 40% 2" xfId="993"/>
    <cellStyle name="好_河南 缺口县区测算(地方填报白)_省级财力12.12" xfId="994"/>
    <cellStyle name="60% - 强调文字颜色 1 3 4" xfId="995"/>
    <cellStyle name="60% - 强调文字颜色 1 3 2 3" xfId="996"/>
    <cellStyle name="20% - 强调文字颜色 4 2 5 2" xfId="997"/>
    <cellStyle name="好_410927000_台前县" xfId="998"/>
    <cellStyle name="Header1" xfId="999"/>
    <cellStyle name="差_河南 缺口县区测算(地方填报)_2014省级收入12.2（更新后） 2" xfId="1000"/>
    <cellStyle name="强调文字颜色 5 2 2" xfId="1001"/>
    <cellStyle name="百" xfId="1002"/>
    <cellStyle name="差_缺口县区测算(按核定人数)_省级财力12.12 3" xfId="1003"/>
    <cellStyle name="好_河南省农村义务教育教师绩效工资测算表8-12_省级财力12.12 3" xfId="1004"/>
    <cellStyle name="20% - 强调文字颜色 4 2 6" xfId="1005"/>
    <cellStyle name="差_省级明细_2016年预算草案1.13_2017年预算草案（债务）" xfId="1006"/>
    <cellStyle name="60% - 强调文字颜色 5 3 2 3" xfId="1007"/>
    <cellStyle name="差_21.2017年全省基金收入 3" xfId="1008"/>
    <cellStyle name="20% - 强调文字颜色 4 3 2" xfId="1009"/>
    <cellStyle name="好_省级明细_政府性基金人大会表格1稿 2 3" xfId="1010"/>
    <cellStyle name="20% - 强调文字颜色 4 3 2 2" xfId="1011"/>
    <cellStyle name="20% - 强调文字颜色 4 3 3" xfId="1012"/>
    <cellStyle name="差_2017年预算草案（债务）" xfId="1013"/>
    <cellStyle name="好_云南省2008年转移支付测算——州市本级考核部分及政策性测算" xfId="1014"/>
    <cellStyle name="差_2_省级财力12.12" xfId="1015"/>
    <cellStyle name="差_缺口县区测算(按2007支出增长25%测算) 3" xfId="1016"/>
    <cellStyle name="差_省级明细_全省收入代编最新_收入汇总 3" xfId="1017"/>
    <cellStyle name="20% - 强调文字颜色 5 2" xfId="1018"/>
    <cellStyle name="差_市辖区测算-新科目（20080626）_不含人员经费系数_省级财力12.12 2" xfId="1019"/>
    <cellStyle name="差_县区合并测算20080421_财力性转移支付2010年预算参考数 3" xfId="1020"/>
    <cellStyle name="20% - 强调文字颜色 5 2 2" xfId="1021"/>
    <cellStyle name="好_县区合并测算20080423(按照各省比重）_县市旗测算-新科目（含人口规模效应）" xfId="1022"/>
    <cellStyle name="差_2011年预算表格2010.12.9_基金汇总 3" xfId="1023"/>
    <cellStyle name="差_汇总表4_财力性转移支付2010年预算参考数 3" xfId="1024"/>
    <cellStyle name="差_商品交易所2006--2008年税收_基金汇总 3" xfId="1025"/>
    <cellStyle name="40% - 着色 2" xfId="1026"/>
    <cellStyle name="差_2.2017全省收入 3" xfId="1027"/>
    <cellStyle name="差_卫生(按照总人口测算）—20080416_不含人员经费系数_2014省级收入及财力12.12（更新后）" xfId="1028"/>
    <cellStyle name="20% - 强调文字颜色 5 2 3" xfId="1029"/>
    <cellStyle name="40% - 着色 3" xfId="1030"/>
    <cellStyle name="20% - 强调文字颜色 5 2 3 2" xfId="1031"/>
    <cellStyle name="40% - 着色 3 2" xfId="1032"/>
    <cellStyle name="20% - 强调文字颜色 5 2 4" xfId="1033"/>
    <cellStyle name="40% - 着色 4" xfId="1034"/>
    <cellStyle name="20% - 强调文字颜色 5 2 4 2" xfId="1035"/>
    <cellStyle name="好_文体广播事业(按照总人口测算）—20080416_县市旗测算-新科目（含人口规模效应）_财力性转移支付2010年预算参考数" xfId="1036"/>
    <cellStyle name="40% - 着色 4 2" xfId="1037"/>
    <cellStyle name="差_2006年28四川_2014省级收入12.2（更新后）" xfId="1038"/>
    <cellStyle name="差_自行调整差异系数顺序_省级财力12.12" xfId="1039"/>
    <cellStyle name="差_09黑龙江 3" xfId="1040"/>
    <cellStyle name="20% - 强调文字颜色 6 2 5" xfId="1041"/>
    <cellStyle name="20% - 强调文字颜色 5 2 5" xfId="1042"/>
    <cellStyle name="差_不含人员经费系数_2014省级收入及财力12.12（更新后）" xfId="1043"/>
    <cellStyle name="差_测算结果汇总_2014省级收入及财力12.12（更新后） 2" xfId="1044"/>
    <cellStyle name="40% - 着色 5" xfId="1045"/>
    <cellStyle name="20% - 强调文字颜色 6 2_3.2017全省支出" xfId="1046"/>
    <cellStyle name="差_省电力2008年 工作表_支出汇总 2" xfId="1047"/>
    <cellStyle name="差_2012年结余使用" xfId="1048"/>
    <cellStyle name="差_22湖南_2014省级收入及财力12.12（更新后）" xfId="1049"/>
    <cellStyle name="好_09黑龙江_省级财力12.12 3" xfId="1050"/>
    <cellStyle name="表标题 2" xfId="1051"/>
    <cellStyle name="差_省级明细_Book1_收入汇总 2" xfId="1052"/>
    <cellStyle name="差_测算结果汇总_2014省级收入及财力12.12（更新后） 3" xfId="1053"/>
    <cellStyle name="20% - 强调文字颜色 5 2 6" xfId="1054"/>
    <cellStyle name="40% - 着色 6" xfId="1055"/>
    <cellStyle name="百分比 3" xfId="1056"/>
    <cellStyle name="20% - 强调文字颜色 5 3 2" xfId="1057"/>
    <cellStyle name="好_县市旗测算20080508_县市旗测算-新科目（含人口规模效应） 3" xfId="1058"/>
    <cellStyle name="20% - 强调文字颜色 5 3 2 2" xfId="1059"/>
    <cellStyle name="百分比 3 2" xfId="1060"/>
    <cellStyle name="差_22.2017年全省基金支出 3" xfId="1061"/>
    <cellStyle name="好_2011年预算表格2010.12.9_2013省级预算附表 3" xfId="1062"/>
    <cellStyle name="差_汇总表4_2014省级收入及财力12.12（更新后） 3" xfId="1063"/>
    <cellStyle name="好_2007年结算已定项目对账单_2017年预算草案（债务） 2" xfId="1064"/>
    <cellStyle name="60% - 强调文字颜色 6 2 4" xfId="1065"/>
    <cellStyle name="差_县区合并测算20080421_2014省级收入及财力12.12（更新后） 3" xfId="1066"/>
    <cellStyle name="20% - 强调文字颜色 6 2" xfId="1067"/>
    <cellStyle name="差_省电力2008年 工作表_2017年预算草案（债务） 3" xfId="1068"/>
    <cellStyle name="40% - 强调文字颜色 4 4 2" xfId="1069"/>
    <cellStyle name="好_行政公检法测算_2014省级收入及财力12.12（更新后）" xfId="1070"/>
    <cellStyle name="20% - 强调文字颜色 6 2 2 2" xfId="1071"/>
    <cellStyle name="好_文体广播事业(按照总人口测算）—20080416 2" xfId="1072"/>
    <cellStyle name="差_2_2014省级收入及财力12.12（更新后） 2" xfId="1073"/>
    <cellStyle name="60% - 强调文字颜色 6 2 4 3" xfId="1074"/>
    <cellStyle name="差_县区合并测算20080423(按照各省比重）" xfId="1075"/>
    <cellStyle name="20% - 强调文字颜色 6 2 3" xfId="1076"/>
    <cellStyle name="差_县市旗测算-新科目（20080626）_2014省级收入及财力12.12（更新后） 3" xfId="1077"/>
    <cellStyle name="20% - 强调文字颜色 6 2 3 2" xfId="1078"/>
    <cellStyle name="差_县区合并测算20080423(按照各省比重） 2" xfId="1079"/>
    <cellStyle name="差_卫生部门_省级财力12.12 3" xfId="1080"/>
    <cellStyle name="常规 10_3.2017全省支出" xfId="1081"/>
    <cellStyle name="差_00省级(打印)" xfId="1082"/>
    <cellStyle name="强调文字颜色 1 3 2 2" xfId="1083"/>
    <cellStyle name="差_2_2014省级收入及财力12.12（更新后） 3" xfId="1084"/>
    <cellStyle name="20% - 强调文字颜色 6 2 4" xfId="1085"/>
    <cellStyle name="差_09黑龙江 2" xfId="1086"/>
    <cellStyle name="差_安徽 缺口县区测算(地方填报)1 3" xfId="1087"/>
    <cellStyle name="差_00省级(打印) 2" xfId="1088"/>
    <cellStyle name="20% - 强调文字颜色 6 2 4 2" xfId="1089"/>
    <cellStyle name="千_NJ17-26" xfId="1090"/>
    <cellStyle name="差_30云南_1 3" xfId="1091"/>
    <cellStyle name="20% - 强调文字颜色 6 2 5 2" xfId="1092"/>
    <cellStyle name="60% - 强调文字颜色 3 3 2 3" xfId="1093"/>
    <cellStyle name="差_县市旗测算-新科目（20080627）_不含人员经费系数 2" xfId="1094"/>
    <cellStyle name="20% - 强调文字颜色 6 2 6" xfId="1095"/>
    <cellStyle name="Accent3 - 40%" xfId="1096"/>
    <cellStyle name="20% - 强调文字颜色 6 3 2" xfId="1097"/>
    <cellStyle name="60% - 强调文字颜色 6 3" xfId="1098"/>
    <cellStyle name="20% - 强调文字颜色 6 3 2 2" xfId="1099"/>
    <cellStyle name="no dec" xfId="1100"/>
    <cellStyle name="20% - 强调文字颜色 6 3 3" xfId="1101"/>
    <cellStyle name="差_530623_2006年县级财政报表附表 2" xfId="1102"/>
    <cellStyle name="差_行政(燃修费)_民生政策最低支出需求 2" xfId="1103"/>
    <cellStyle name="40% - 强调文字颜色 5 2" xfId="1104"/>
    <cellStyle name="好 2 3" xfId="1105"/>
    <cellStyle name="差_河南省农村义务教育教师绩效工资测算表8-12 3" xfId="1106"/>
    <cellStyle name="20% - 着色 2 2" xfId="1107"/>
    <cellStyle name="计算 4 2" xfId="1108"/>
    <cellStyle name="差_一般预算支出口径剔除表_财力性转移支付2010年预算参考数" xfId="1109"/>
    <cellStyle name="Currency1" xfId="1110"/>
    <cellStyle name="20% - 着色 4 2" xfId="1111"/>
    <cellStyle name="40% - Accent1" xfId="1112"/>
    <cellStyle name="差_2008年财政收支预算草案(1.4)_基金汇总" xfId="1113"/>
    <cellStyle name="差_省级明细_23" xfId="1114"/>
    <cellStyle name="20% - 着色 5 2" xfId="1115"/>
    <cellStyle name="差_省电力2008年 工作表_附表1-6" xfId="1116"/>
    <cellStyle name="百_封面" xfId="1117"/>
    <cellStyle name="好_省级明细_支出汇总 2" xfId="1118"/>
    <cellStyle name="20% - 着色 6" xfId="1119"/>
    <cellStyle name="差_410927000_台前县_2014省级收入12.2（更新后） 2" xfId="1120"/>
    <cellStyle name="常规 3 2 3" xfId="1121"/>
    <cellStyle name="好_2007年结算已定项目对账单 2" xfId="1122"/>
    <cellStyle name="Accent2 - 20%" xfId="1123"/>
    <cellStyle name="好_3.2017全省支出 3" xfId="1124"/>
    <cellStyle name="Accent2 - 20% 2" xfId="1125"/>
    <cellStyle name="好_省级明细_5.2017省本级收入 3" xfId="1126"/>
    <cellStyle name="差_津补贴保障测算（2010.3.19）_省级财力12.12 3" xfId="1127"/>
    <cellStyle name="20% - 着色 6 2" xfId="1128"/>
    <cellStyle name="差_省级明细_Book1_基金汇总 2" xfId="1129"/>
    <cellStyle name="3?" xfId="1130"/>
    <cellStyle name="差_2007年收支情况及2008年收支预计表(汇总表)" xfId="1131"/>
    <cellStyle name="差_核定人数对比_2014省级收入12.2（更新后） 3" xfId="1132"/>
    <cellStyle name="3?ê" xfId="1133"/>
    <cellStyle name="40% - 强调文字颜色 1 4" xfId="1134"/>
    <cellStyle name="常规 9 3" xfId="1135"/>
    <cellStyle name="差_05潍坊" xfId="1136"/>
    <cellStyle name="60% - 强调文字颜色 5 3" xfId="1137"/>
    <cellStyle name="差_5334_2006年迪庆县级财政报表附表 2" xfId="1138"/>
    <cellStyle name="3_04-19" xfId="1139"/>
    <cellStyle name="40% - 强调文字颜色 5 3 2" xfId="1140"/>
    <cellStyle name="好 2 4 2" xfId="1141"/>
    <cellStyle name="差_省级支出_2 2" xfId="1142"/>
    <cellStyle name="差_分县成本差异系数_民生政策最低支出需求_财力性转移支付2010年预算参考数 3" xfId="1143"/>
    <cellStyle name="好_2006年水利统计指标统计表_2014省级收入12.2（更新后） 3" xfId="1144"/>
    <cellStyle name="差_20 2007年河南结算单_2014省级收入及财力12.12（更新后） 3" xfId="1145"/>
    <cellStyle name="好_6.2017省本级支出" xfId="1146"/>
    <cellStyle name="差_缺口县区测算（11.13）_2014省级收入12.2（更新后） 2" xfId="1147"/>
    <cellStyle name="差_1110洱源县_2014省级收入12.2（更新后）" xfId="1148"/>
    <cellStyle name="Bad" xfId="1149"/>
    <cellStyle name="好_表一_省级财力12.12 3" xfId="1150"/>
    <cellStyle name="60% - Accent3 2" xfId="1151"/>
    <cellStyle name="差_省级明细_2016年预算草案1.13 3" xfId="1152"/>
    <cellStyle name="3_2005-18" xfId="1153"/>
    <cellStyle name="好_河南 缺口县区测算(地方填报)_财力性转移支付2010年预算参考数 3" xfId="1154"/>
    <cellStyle name="输入 3 2 2" xfId="1155"/>
    <cellStyle name="差_省级明细_2016年预算草案1.13 4" xfId="1156"/>
    <cellStyle name="3_2005-19" xfId="1157"/>
    <cellStyle name="输入 3 2 3" xfId="1158"/>
    <cellStyle name="差_核定人数对比_财力性转移支付2010年预算参考数 2" xfId="1159"/>
    <cellStyle name="差_2010省级行政性收费专项收入批复_基金汇总 2" xfId="1160"/>
    <cellStyle name="差_市辖区测算20080510_民生政策最低支出需求_省级财力12.12 3" xfId="1161"/>
    <cellStyle name="差_12滨州_财力性转移支付2010年预算参考数 3" xfId="1162"/>
    <cellStyle name="Æõ" xfId="1163"/>
    <cellStyle name="差_财政厅编制用表（2011年报省人大）_支出汇总" xfId="1164"/>
    <cellStyle name="差_县市旗测算-新科目（20080627）_不含人员经费系数_财力性转移支付2010年预算参考数" xfId="1165"/>
    <cellStyle name="差_分县成本差异系数_民生政策最低支出需求_省级财力12.12 3" xfId="1166"/>
    <cellStyle name="3_封面" xfId="1167"/>
    <cellStyle name="差_Book2_2014省级收入及财力12.12（更新后） 3" xfId="1168"/>
    <cellStyle name="好_2007年结算已定项目对账单_2014省级收入12.2（更新后） 3" xfId="1169"/>
    <cellStyle name="好_人员工资和公用经费2_财力性转移支付2010年预算参考数 3" xfId="1170"/>
    <cellStyle name="差_县市旗测算20080508_县市旗测算-新科目（含人口规模效应）_2014省级收入12.2（更新后）" xfId="1171"/>
    <cellStyle name="差_成本差异系数_财力性转移支付2010年预算参考数" xfId="1172"/>
    <cellStyle name="40% - 着色 6 2" xfId="1173"/>
    <cellStyle name="好_财政供养人员 3" xfId="1174"/>
    <cellStyle name="60% - 强调文字颜色 4 2 5" xfId="1175"/>
    <cellStyle name="3¡" xfId="1176"/>
    <cellStyle name="好_财政厅编制用表（2011年报省人大）_2013省级预算附表 2" xfId="1177"/>
    <cellStyle name="差_20160105省级2016年预算情况表（最新）_2017年预算草案（债务）" xfId="1178"/>
    <cellStyle name="差_省级明细_冬梅3_收入汇总" xfId="1179"/>
    <cellStyle name="差_人员工资和公用经费2_2014省级收入12.2（更新后） 3" xfId="1180"/>
    <cellStyle name="3￡" xfId="1181"/>
    <cellStyle name="³£" xfId="1182"/>
    <cellStyle name="差_分县成本差异系数_2014省级收入12.2（更新后） 2" xfId="1183"/>
    <cellStyle name="差_市辖区测算20080510_2014省级收入12.2（更新后） 2" xfId="1184"/>
    <cellStyle name="40% - Accent4 2" xfId="1185"/>
    <cellStyle name="好_山东省民生支出标准 2" xfId="1186"/>
    <cellStyle name="好_县区合并测算20080423(按照各省比重）_县市旗测算-新科目（含人口规模效应）_财力性转移支付2010年预算参考数" xfId="1187"/>
    <cellStyle name="差_行政(燃修费)_不含人员经费系数 3" xfId="1188"/>
    <cellStyle name="差_2007结算与财力(6.2)" xfId="1189"/>
    <cellStyle name="3￡1" xfId="1190"/>
    <cellStyle name="差_其他部门(按照总人口测算）—20080416_民生政策最低支出需求_2014省级收入12.2（更新后）" xfId="1191"/>
    <cellStyle name="差_0605石屏县" xfId="1192"/>
    <cellStyle name="差 3 2 2" xfId="1193"/>
    <cellStyle name="差_财政供养人员_2014省级收入12.2（更新后）" xfId="1194"/>
    <cellStyle name="³£¹æ" xfId="1195"/>
    <cellStyle name="40% - Accent1 2" xfId="1196"/>
    <cellStyle name="40% - Accent2" xfId="1197"/>
    <cellStyle name="差_不含人员经费系数_财力性转移支付2010年预算参考数" xfId="1198"/>
    <cellStyle name="40% - Accent2 2" xfId="1199"/>
    <cellStyle name="差_不含人员经费系数_财力性转移支付2010年预算参考数 2" xfId="1200"/>
    <cellStyle name="标题 1 3_1.3日 2017年预算草案 - 副本" xfId="1201"/>
    <cellStyle name="40% - Accent3" xfId="1202"/>
    <cellStyle name="差_表一 2" xfId="1203"/>
    <cellStyle name="好_1110洱源县_省级财力12.12" xfId="1204"/>
    <cellStyle name="好_2007年收支情况及2008年收支预计表(汇总表)_财力性转移支付2010年预算参考数 2" xfId="1205"/>
    <cellStyle name="好_附表_省级财力12.12 3" xfId="1206"/>
    <cellStyle name="差_省级明细_副本最新" xfId="1207"/>
    <cellStyle name="60% - 强调文字颜色 4 4 2" xfId="1208"/>
    <cellStyle name="差_县区合并测算20080423(按照各省比重）_民生政策最低支出需求_省级财力12.12 2" xfId="1209"/>
    <cellStyle name="差_县区合并测算20080423(按照各省比重）_不含人员经费系数_2014省级收入12.2（更新后）" xfId="1210"/>
    <cellStyle name="40% - 强调文字颜色 5 2 3 2" xfId="1211"/>
    <cellStyle name="差_汇总表_财力性转移支付2010年预算参考数" xfId="1212"/>
    <cellStyle name="差_县市旗测算20080508_财力性转移支付2010年预算参考数 2" xfId="1213"/>
    <cellStyle name="差_市辖区测算20080510_2014省级收入12.2（更新后）" xfId="1214"/>
    <cellStyle name="Normal - Style1" xfId="1215"/>
    <cellStyle name="好_山东省民生支出标准" xfId="1216"/>
    <cellStyle name="40% - Accent4" xfId="1217"/>
    <cellStyle name="差_表一 3" xfId="1218"/>
    <cellStyle name="好_2007年收支情况及2008年收支预计表(汇总表)_财力性转移支付2010年预算参考数 3" xfId="1219"/>
    <cellStyle name="60% - 强调文字颜色 4 4 3" xfId="1220"/>
    <cellStyle name="差_2007年一般预算支出剔除_省级财力12.12 2" xfId="1221"/>
    <cellStyle name="好_Material reprot In Apr (2)" xfId="1222"/>
    <cellStyle name="检查单元格 2 3 2" xfId="1223"/>
    <cellStyle name="差_分县成本差异系数_2014省级收入12.2（更新后）" xfId="1224"/>
    <cellStyle name="差_县市旗测算20080508_财力性转移支付2010年预算参考数 3" xfId="1225"/>
    <cellStyle name="警告文本 2" xfId="1226"/>
    <cellStyle name="40% - Accent5" xfId="1227"/>
    <cellStyle name="差_其他部门(按照总人口测算）—20080416_县市旗测算-新科目（含人口规模效应）_省级财力12.12 3" xfId="1228"/>
    <cellStyle name="好_20河南(财政部2010年县级基本财力测算数据)_2014省级收入12.2（更新后） 2" xfId="1229"/>
    <cellStyle name="差_2012年国有资本经营预算收支总表" xfId="1230"/>
    <cellStyle name="好_34青海_1_2014省级收入12.2（更新后）" xfId="1231"/>
    <cellStyle name="差_下文（表） 3" xfId="1232"/>
    <cellStyle name="警告文本 2 2" xfId="1233"/>
    <cellStyle name="差_商品交易所2006--2008年税收" xfId="1234"/>
    <cellStyle name="差_28四川" xfId="1235"/>
    <cellStyle name="40% - Accent5 2" xfId="1236"/>
    <cellStyle name="差_2011年预算表格2010.12.9" xfId="1237"/>
    <cellStyle name="差_省级明细_2016年预算草案1.13_支出汇总" xfId="1238"/>
    <cellStyle name="40% - Accent6" xfId="1239"/>
    <cellStyle name="差_财政供养人员_省级财力12.12" xfId="1240"/>
    <cellStyle name="好_不含人员经费系数_2014省级收入及财力12.12（更新后） 2" xfId="1241"/>
    <cellStyle name="Ç§î»·ö¸" xfId="1242"/>
    <cellStyle name="差_省级明细_2016年预算草案1.13_支出汇总 2" xfId="1243"/>
    <cellStyle name="40% - Accent6 2" xfId="1244"/>
    <cellStyle name="差_财政供养人员_省级财力12.12 2" xfId="1245"/>
    <cellStyle name="差_Xl0000068_支出汇总 3" xfId="1246"/>
    <cellStyle name="好_核定人数下发表_省级财力12.12" xfId="1247"/>
    <cellStyle name="差_分县成本差异系数_2014省级收入及财力12.12（更新后）" xfId="1248"/>
    <cellStyle name="好_2008计算资料（8月11日终稿） 2" xfId="1249"/>
    <cellStyle name="差_卫生(按照总人口测算）—20080416_县市旗测算-新科目（含人口规模效应）_财力性转移支付2010年预算参考数 3" xfId="1250"/>
    <cellStyle name="差_卫生(按照总人口测算）—20080416_不含人员经费系数_财力性转移支付2010年预算参考数 2" xfId="1251"/>
    <cellStyle name="差_教育(按照总人口测算）—20080416_县市旗测算-新科目（含人口规模效应）_2014省级收入12.2（更新后） 3" xfId="1252"/>
    <cellStyle name="差_农林水和城市维护标准支出20080505－县区合计_民生政策最低支出需求 3" xfId="1253"/>
    <cellStyle name="差_2007年收支情况及2008年收支预计表(汇总表)_2014省级收入及财力12.12（更新后）" xfId="1254"/>
    <cellStyle name="差_县市旗测算-新科目（20080626）_不含人员经费系数 2" xfId="1255"/>
    <cellStyle name="40% - 强调文字颜色 1 2" xfId="1256"/>
    <cellStyle name="好_河南 缺口县区测算(地方填报)_2014省级收入12.2（更新后） 3" xfId="1257"/>
    <cellStyle name="40% - 强调文字颜色 4 3 2 2" xfId="1258"/>
    <cellStyle name="差_2006年27重庆_2014省级收入及财力12.12（更新后） 2" xfId="1259"/>
    <cellStyle name="百_NJ18-01" xfId="1260"/>
    <cellStyle name="好_20河南" xfId="1261"/>
    <cellStyle name="40% - 强调文字颜色 1 2 2" xfId="1262"/>
    <cellStyle name="好_省电力2008年 工作表_2017年预算草案（债务） 3" xfId="1263"/>
    <cellStyle name="百_NJ18-02" xfId="1264"/>
    <cellStyle name="40% - 强调文字颜色 1 2 3" xfId="1265"/>
    <cellStyle name="差_文体广播事业(按照总人口测算）—20080416_省级财力12.12 2" xfId="1266"/>
    <cellStyle name="百_NJ18-03" xfId="1267"/>
    <cellStyle name="40% - 强调文字颜色 1 2 4" xfId="1268"/>
    <cellStyle name="差_省级明细_Xl0000071_基金汇总 2" xfId="1269"/>
    <cellStyle name="标题 2 2 2 2" xfId="1270"/>
    <cellStyle name="差_文体广播事业(按照总人口测算）—20080416_省级财力12.12 3" xfId="1271"/>
    <cellStyle name="百_NJ18-04" xfId="1272"/>
    <cellStyle name="40% - 强调文字颜色 1 2 5" xfId="1273"/>
    <cellStyle name="差_省级明细_Xl0000071_基金汇总 3" xfId="1274"/>
    <cellStyle name="差_核定人数对比_财力性转移支付2010年预算参考数 3" xfId="1275"/>
    <cellStyle name="40% - 强调文字颜色 1 2 5 2" xfId="1276"/>
    <cellStyle name="差_2_2014省级收入12.2（更新后）" xfId="1277"/>
    <cellStyle name="40% - 强调文字颜色 5 2 4" xfId="1278"/>
    <cellStyle name="40% - 强调文字颜色 1 2_3.2017全省支出" xfId="1279"/>
    <cellStyle name="差_不含人员经费系数" xfId="1280"/>
    <cellStyle name="Ç§î»[0]" xfId="1281"/>
    <cellStyle name="差_县市旗测算-新科目（20080626）_不含人员经费系数 3" xfId="1282"/>
    <cellStyle name="40% - 强调文字颜色 1 3" xfId="1283"/>
    <cellStyle name="常规 9 2" xfId="1284"/>
    <cellStyle name="差_缺口县区测算(财政部标准)_2014省级收入及财力12.12（更新后）" xfId="1285"/>
    <cellStyle name="差_2006年27重庆_2014省级收入及财力12.12（更新后） 3" xfId="1286"/>
    <cellStyle name="好_缺口县区测算(财政部标准)_财力性转移支付2010年预算参考数" xfId="1287"/>
    <cellStyle name="差_核定人数对比_2014省级收入12.2（更新后） 2" xfId="1288"/>
    <cellStyle name="好_河南省----2009-05-21（补充数据）_2014省级收入及财力12.12（更新后） 3" xfId="1289"/>
    <cellStyle name="40% - 强调文字颜色 1 3 2" xfId="1290"/>
    <cellStyle name="常规 9 2 2" xfId="1291"/>
    <cellStyle name="40% - 强调文字颜色 1 3 3" xfId="1292"/>
    <cellStyle name="差_省级明细_2017年预算草案（债务）" xfId="1293"/>
    <cellStyle name="差_行政(燃修费)_不含人员经费系数_省级财力12.12 3" xfId="1294"/>
    <cellStyle name="40% - 强调文字颜色 5 2_3.2017全省支出" xfId="1295"/>
    <cellStyle name="差_1_财力性转移支付2010年预算参考数" xfId="1296"/>
    <cellStyle name="40% - 强调文字颜色 1 4 2" xfId="1297"/>
    <cellStyle name="差_省级明细_支出汇总" xfId="1298"/>
    <cellStyle name="40% - 强调文字颜色 2 2 2 2" xfId="1299"/>
    <cellStyle name="差_分县成本差异系数_不含人员经费系数_2014省级收入及财力12.12（更新后） 3" xfId="1300"/>
    <cellStyle name="40% - 强调文字颜色 2 2 3" xfId="1301"/>
    <cellStyle name="差_Xl0000068_2017年预算草案（债务） 2" xfId="1302"/>
    <cellStyle name="40% - 强调文字颜色 2 2 4" xfId="1303"/>
    <cellStyle name="差_Xl0000068_2017年预算草案（债务） 3" xfId="1304"/>
    <cellStyle name="差_其他部门(按照总人口测算）—20080416_民生政策最低支出需求 2" xfId="1305"/>
    <cellStyle name="好_行政(燃修费)_不含人员经费系数_2014省级收入及财力12.12（更新后） 3" xfId="1306"/>
    <cellStyle name="标题 2 3 2 2" xfId="1307"/>
    <cellStyle name="注释 2 5 3" xfId="1308"/>
    <cellStyle name="40% - 强调文字颜色 2 2 5" xfId="1309"/>
    <cellStyle name="好_县区合并测算20080423(按照各省比重）_民生政策最低支出需求" xfId="1310"/>
    <cellStyle name="差_人员工资和公用经费3_省级财力12.12 3" xfId="1311"/>
    <cellStyle name="好_县区合并测算20080423(按照各省比重）_民生政策最低支出需求 2" xfId="1312"/>
    <cellStyle name="40% - 强调文字颜色 2 2 5 2" xfId="1313"/>
    <cellStyle name="常规 11 3" xfId="1314"/>
    <cellStyle name="Bad 2" xfId="1315"/>
    <cellStyle name="差_省电力2008年 工作表" xfId="1316"/>
    <cellStyle name="差_1110洱源县_2014省级收入12.2（更新后） 2" xfId="1317"/>
    <cellStyle name="差_20111127汇报附表（8张）_收入汇总" xfId="1318"/>
    <cellStyle name="差_财政供养人员 3" xfId="1319"/>
    <cellStyle name="40% - 强调文字颜色 2 2 6" xfId="1320"/>
    <cellStyle name="好_6.2017省本级支出 2" xfId="1321"/>
    <cellStyle name="差_省级明细_Book1_收入汇总" xfId="1322"/>
    <cellStyle name="40% - 强调文字颜色 2 3 2 2" xfId="1323"/>
    <cellStyle name="差_县市旗测算20080508_不含人员经费系数_2014省级收入12.2（更新后） 3" xfId="1324"/>
    <cellStyle name="差_2006年33甘肃 2" xfId="1325"/>
    <cellStyle name="差_县区合并测算20080423(按照各省比重）_不含人员经费系数_省级财力12.12" xfId="1326"/>
    <cellStyle name="好_2006年28四川_2014省级收入及财力12.12（更新后） 3" xfId="1327"/>
    <cellStyle name="好_2012年省级平衡表 3" xfId="1328"/>
    <cellStyle name="40% - 强调文字颜色 2 3 3" xfId="1329"/>
    <cellStyle name="好_省电力2008年 工作表_基金汇总 3" xfId="1330"/>
    <cellStyle name="40% - 强调文字颜色 3 2 2" xfId="1331"/>
    <cellStyle name="差_14安徽_省级财力12.12 2" xfId="1332"/>
    <cellStyle name="差_成本差异系数（含人口规模）_财力性转移支付2010年预算参考数" xfId="1333"/>
    <cellStyle name="差_1604月报 3" xfId="1334"/>
    <cellStyle name="40% - 强调文字颜色 3 2 2 2" xfId="1335"/>
    <cellStyle name="40% - 强调文字颜色 3 2 4" xfId="1336"/>
    <cellStyle name="差_测算总表_2014省级收入及财力12.12（更新后） 3" xfId="1337"/>
    <cellStyle name="差_成本差异系数（含人口规模）_财力性转移支付2010年预算参考数 2" xfId="1338"/>
    <cellStyle name="差_卫生(按照总人口测算）—20080416_不含人员经费系数_2014省级收入12.2（更新后）" xfId="1339"/>
    <cellStyle name="差 3 2 3" xfId="1340"/>
    <cellStyle name="40% - 强调文字颜色 3 2 4 2" xfId="1341"/>
    <cellStyle name="好_28四川_省级财力12.12" xfId="1342"/>
    <cellStyle name="差_市辖区测算20080510" xfId="1343"/>
    <cellStyle name="40% - 强调文字颜色 3 2 5" xfId="1344"/>
    <cellStyle name="差_成本差异系数（含人口规模）_财力性转移支付2010年预算参考数 3" xfId="1345"/>
    <cellStyle name="差 3 3 3" xfId="1346"/>
    <cellStyle name="差_分县成本差异系数 2" xfId="1347"/>
    <cellStyle name="差_市辖区测算20080510 2" xfId="1348"/>
    <cellStyle name="40% - 强调文字颜色 3 2 5 2" xfId="1349"/>
    <cellStyle name="差_2009年财力测算情况11.19_收入汇总" xfId="1350"/>
    <cellStyle name="差_汇总-县级财政报表附表 2" xfId="1351"/>
    <cellStyle name="好_Sheet1_1" xfId="1352"/>
    <cellStyle name="40% - 强调文字颜色 3 2 6" xfId="1353"/>
    <cellStyle name="40% - 强调文字颜色 3 2_3.2017全省支出" xfId="1354"/>
    <cellStyle name="差_2016年预算表格（公式） 3" xfId="1355"/>
    <cellStyle name="差_表一_2014省级收入12.2（更新后）" xfId="1356"/>
    <cellStyle name="好_省级明细_副本1.2_支出汇总 3" xfId="1357"/>
    <cellStyle name="差_2007年结算已定项目对账单_支出汇总 3" xfId="1358"/>
    <cellStyle name="40% - 强调文字颜色 3 3" xfId="1359"/>
    <cellStyle name="差_2008年支出调整_财力性转移支付2010年预算参考数 2" xfId="1360"/>
    <cellStyle name="常规 30" xfId="1361"/>
    <cellStyle name="常规 25" xfId="1362"/>
    <cellStyle name="40% - 强调文字颜色 3 3 2" xfId="1363"/>
    <cellStyle name="差_2006年27重庆_2014省级收入12.2（更新后） 3" xfId="1364"/>
    <cellStyle name="好_行政公检法测算_2014省级收入12.2（更新后） 2" xfId="1365"/>
    <cellStyle name="40% - 强调文字颜色 3 4" xfId="1366"/>
    <cellStyle name="差_2008年支出调整_财力性转移支付2010年预算参考数 3" xfId="1367"/>
    <cellStyle name="好_2010年收入预测表（20091230)）_支出汇总" xfId="1368"/>
    <cellStyle name="差_省级明细_代编全省支出预算修改_收入汇总 3" xfId="1369"/>
    <cellStyle name="40% - 强调文字颜色 3 4 2" xfId="1370"/>
    <cellStyle name="差_09黑龙江_财力性转移支付2010年预算参考数 2" xfId="1371"/>
    <cellStyle name="差_行政（人员）_2014省级收入及财力12.12（更新后） 3" xfId="1372"/>
    <cellStyle name="40% - 强调文字颜色 4 2 2 2" xfId="1373"/>
    <cellStyle name="标题 4 4 2" xfId="1374"/>
    <cellStyle name="千位分隔 5 2" xfId="1375"/>
    <cellStyle name="差_第一部分：综合全" xfId="1376"/>
    <cellStyle name="好_2016-2017全省国资预算" xfId="1377"/>
    <cellStyle name="差_县区合并测算20080423(按照各省比重）_不含人员经费系数_财力性转移支付2010年预算参考数" xfId="1378"/>
    <cellStyle name="差_河南 缺口县区测算(地方填报白) 2" xfId="1379"/>
    <cellStyle name="40% - 强调文字颜色 4 2 3" xfId="1380"/>
    <cellStyle name="40% - 强调文字颜色 4 2 4 2" xfId="1381"/>
    <cellStyle name="差_2009年省对市县转移支付测算表(9.27)_2014省级收入12.2（更新后）" xfId="1382"/>
    <cellStyle name="40% - 强调文字颜色 4 2 5" xfId="1383"/>
    <cellStyle name="差_3.2017全省支出" xfId="1384"/>
    <cellStyle name="差_人员工资和公用经费_财力性转移支付2010年预算参考数" xfId="1385"/>
    <cellStyle name="40% - 强调文字颜色 6 2 5" xfId="1386"/>
    <cellStyle name="差_20171126--2018年省级收入预算（打印）" xfId="1387"/>
    <cellStyle name="40% - 强调文字颜色 4 2 5 2" xfId="1388"/>
    <cellStyle name="差_3.2017全省支出 2" xfId="1389"/>
    <cellStyle name="好_2010年收入预测表（20091218)）_支出汇总" xfId="1390"/>
    <cellStyle name="40% - 强调文字颜色 4 3" xfId="1391"/>
    <cellStyle name="差_国有资本经营预算（2011年报省人大） 2 2" xfId="1392"/>
    <cellStyle name="差_12滨州" xfId="1393"/>
    <cellStyle name="差_2010.10.30 2" xfId="1394"/>
    <cellStyle name="60% - 强调文字颜色 4 3" xfId="1395"/>
    <cellStyle name="40% - 强调文字颜色 5 2 2" xfId="1396"/>
    <cellStyle name="好 2 3 2" xfId="1397"/>
    <cellStyle name="差_省级明细_23_支出汇总 3" xfId="1398"/>
    <cellStyle name="好_省级明细_2016年预算草案1.13 3" xfId="1399"/>
    <cellStyle name="Check Cell" xfId="1400"/>
    <cellStyle name="常规 20" xfId="1401"/>
    <cellStyle name="常规 15" xfId="1402"/>
    <cellStyle name="60% - 强调文字颜色 4 3 2" xfId="1403"/>
    <cellStyle name="差_市辖区测算-新科目（20080626）_民生政策最低支出需求_2014省级收入及财力12.12（更新后）" xfId="1404"/>
    <cellStyle name="40% - 强调文字颜色 5 2 2 2" xfId="1405"/>
    <cellStyle name="强调文字颜色 3 3 3" xfId="1406"/>
    <cellStyle name="60% - 强调文字颜色 4 4" xfId="1407"/>
    <cellStyle name="差_2008年全省汇总收支计算表 2" xfId="1408"/>
    <cellStyle name="差_县区合并测算20080423(按照各省比重）_民生政策最低支出需求_省级财力12.12" xfId="1409"/>
    <cellStyle name="40% - 强调文字颜色 5 2 3" xfId="1410"/>
    <cellStyle name="好 2 3 3" xfId="1411"/>
    <cellStyle name="差_县市旗测算-新科目（20080626）_民生政策最低支出需求_财力性转移支付2010年预算参考数 3" xfId="1412"/>
    <cellStyle name="差_2_2014省级收入12.2（更新后） 2" xfId="1413"/>
    <cellStyle name="40% - 强调文字颜色 5 2 4 2" xfId="1414"/>
    <cellStyle name="差_农林水和城市维护标准支出20080505－县区合计_县市旗测算-新科目（含人口规模效应）_省级财力12.12" xfId="1415"/>
    <cellStyle name="好_县市旗测算-新科目（20080626）_民生政策最低支出需求_财力性转移支付2010年预算参考数" xfId="1416"/>
    <cellStyle name="差_Xl0000071_基金汇总 3" xfId="1417"/>
    <cellStyle name="差_市辖区测算-新科目（20080626）_不含人员经费系数_2014省级收入及财力12.12（更新后） 2" xfId="1418"/>
    <cellStyle name="好_省级明细_Book1_支出汇总 2" xfId="1419"/>
    <cellStyle name="差_人员工资和公用经费_2014省级收入及财力12.12（更新后）" xfId="1420"/>
    <cellStyle name="差_11大理_2014省级收入12.2（更新后）" xfId="1421"/>
    <cellStyle name="差_省级明细_代编全省支出预算修改 2" xfId="1422"/>
    <cellStyle name="40% - 强调文字颜色 5 2 5" xfId="1423"/>
    <cellStyle name="差_Xl0000068_收入汇总" xfId="1424"/>
    <cellStyle name="差_卫生(按照总人口测算）—20080416_2014省级收入及财力12.12（更新后） 3" xfId="1425"/>
    <cellStyle name="差_人员工资和公用经费_2014省级收入及财力12.12（更新后） 2" xfId="1426"/>
    <cellStyle name="差_11大理_2014省级收入12.2（更新后） 2" xfId="1427"/>
    <cellStyle name="差_省级明细_代编全省支出预算修改 2 2" xfId="1428"/>
    <cellStyle name="40% - 强调文字颜色 5 2 5 2" xfId="1429"/>
    <cellStyle name="好_市辖区测算-新科目（20080626）_不含人员经费系数" xfId="1430"/>
    <cellStyle name="差_教育(按照总人口测算）—20080416_民生政策最低支出需求_财力性转移支付2010年预算参考数" xfId="1431"/>
    <cellStyle name="差_Xl0000068_收入汇总 2" xfId="1432"/>
    <cellStyle name="Norma,_laroux_4_营业在建 (2)_E21" xfId="1433"/>
    <cellStyle name="强调文字颜色 4 3 2 2" xfId="1434"/>
    <cellStyle name="差_省级明细_代编全省支出预算修改 3" xfId="1435"/>
    <cellStyle name="40% - 强调文字颜色 5 2 6" xfId="1436"/>
    <cellStyle name="差_行政(燃修费)_民生政策最低支出需求 3" xfId="1437"/>
    <cellStyle name="40% - 强调文字颜色 5 3" xfId="1438"/>
    <cellStyle name="好 2 4" xfId="1439"/>
    <cellStyle name="差_05潍坊 2" xfId="1440"/>
    <cellStyle name="60% - 强调文字颜色 5 3 2" xfId="1441"/>
    <cellStyle name="RowLevel_0" xfId="1442"/>
    <cellStyle name="40% - 强调文字颜色 5 3 2 2" xfId="1443"/>
    <cellStyle name="强调文字颜色 4 3 3" xfId="1444"/>
    <cellStyle name="差_省级明细_复件 表19（梁蕊发）" xfId="1445"/>
    <cellStyle name="40% - 强调文字颜色 5 3 3" xfId="1446"/>
    <cellStyle name="好 2 4 3" xfId="1447"/>
    <cellStyle name="好_34青海_省级财力12.12 2" xfId="1448"/>
    <cellStyle name="差_省级支出_2 3" xfId="1449"/>
    <cellStyle name="差_2010省对市县转移支付测算表(10-21）_2014省级收入12.2（更新后） 2" xfId="1450"/>
    <cellStyle name="差_分析缺口率_2014省级收入及财力12.12（更新后）" xfId="1451"/>
    <cellStyle name="好_分县成本差异系数_2014省级收入12.2（更新后） 3" xfId="1452"/>
    <cellStyle name="40% - 强调文字颜色 6 2 2" xfId="1453"/>
    <cellStyle name="好 3 3 2" xfId="1454"/>
    <cellStyle name="差_缺口县区测算_2014省级收入及财力12.12（更新后） 3" xfId="1455"/>
    <cellStyle name="40% - 强调文字颜色 6 2 2 2" xfId="1456"/>
    <cellStyle name="常规 5 6" xfId="1457"/>
    <cellStyle name="60% - 强调文字颜色 2 2 6" xfId="1458"/>
    <cellStyle name="好_省电力2008年 工作表_2017年预算草案（债务） 2" xfId="1459"/>
    <cellStyle name="好_2007一般预算支出口径剔除表_2014省级收入及财力12.12（更新后）" xfId="1460"/>
    <cellStyle name="差_转移支付_2014省级收入及财力12.12（更新后）" xfId="1461"/>
    <cellStyle name="40% - 强调文字颜色 6 2 3" xfId="1462"/>
    <cellStyle name="好 3 3 3" xfId="1463"/>
    <cellStyle name="差_12滨州_2014省级收入12.2（更新后） 3" xfId="1464"/>
    <cellStyle name="差_转移支付_2014省级收入及财力12.12（更新后） 2" xfId="1465"/>
    <cellStyle name="40% - 强调文字颜色 6 2 3 2" xfId="1466"/>
    <cellStyle name="差_省级明细_政府性基金人大会表格1稿_2017年预算草案（债务） 3" xfId="1467"/>
    <cellStyle name="常规 6 6" xfId="1468"/>
    <cellStyle name="差_Book1_2012-2013年经常性收入预测（1.1新口径）" xfId="1469"/>
    <cellStyle name="40% - 强调文字颜色 6 2 4" xfId="1470"/>
    <cellStyle name="差_河南省----2009-05-21（补充数据） 3" xfId="1471"/>
    <cellStyle name="Output" xfId="1472"/>
    <cellStyle name="40% - 强调文字颜色 6 2 4 2" xfId="1473"/>
    <cellStyle name="常规 7 6" xfId="1474"/>
    <cellStyle name="差_人员工资和公用经费_财力性转移支付2010年预算参考数 2" xfId="1475"/>
    <cellStyle name="40% - 强调文字颜色 6 2 5 2" xfId="1476"/>
    <cellStyle name="差_2008年全省汇总收支计算表_2014省级收入及财力12.12（更新后）" xfId="1477"/>
    <cellStyle name="差_20171126--2018年省级收入预算（打印） 2" xfId="1478"/>
    <cellStyle name="差_测算结果汇总_2014省级收入12.2（更新后） 3" xfId="1479"/>
    <cellStyle name="差_2.2017全省收入 2" xfId="1480"/>
    <cellStyle name="40% - 着色 1" xfId="1481"/>
    <cellStyle name="差_县区合并测算20080421_财力性转移支付2010年预算参考数 2" xfId="1482"/>
    <cellStyle name="40% - 强调文字颜色 6 2 6" xfId="1483"/>
    <cellStyle name="差_商品交易所2006--2008年税收_基金汇总 2" xfId="1484"/>
    <cellStyle name="差_汇总表4_财力性转移支付2010年预算参考数 2" xfId="1485"/>
    <cellStyle name="差_2011年预算表格2010.12.9_基金汇总 2" xfId="1486"/>
    <cellStyle name="40% - 强调文字颜色 6 3" xfId="1487"/>
    <cellStyle name="好 3 4" xfId="1488"/>
    <cellStyle name="千位" xfId="1489"/>
    <cellStyle name="40% - 强调文字颜色 6 3 2" xfId="1490"/>
    <cellStyle name="好_下文" xfId="1491"/>
    <cellStyle name="差_行政公检法测算_不含人员经费系数_省级财力12.12 3" xfId="1492"/>
    <cellStyle name="差_2006年28四川 3" xfId="1493"/>
    <cellStyle name="40% - 强调文字颜色 6 3 3" xfId="1494"/>
    <cellStyle name="差_2006年水利统计指标统计表_2014省级收入12.2（更新后）" xfId="1495"/>
    <cellStyle name="差_省级明细_Xl0000071 2 3" xfId="1496"/>
    <cellStyle name="Neutral 2" xfId="1497"/>
    <cellStyle name="差_农林水和城市维护标准支出20080505－县区合计_民生政策最低支出需求_财力性转移支付2010年预算参考数 3" xfId="1498"/>
    <cellStyle name="差_2007年结算已定项目对账单_基金汇总 2" xfId="1499"/>
    <cellStyle name="40% - 强调文字颜色 6 4" xfId="1500"/>
    <cellStyle name="好 3 5" xfId="1501"/>
    <cellStyle name="60% - 强调文字颜色 4 2 2" xfId="1502"/>
    <cellStyle name="40% - 着色 1 2" xfId="1503"/>
    <cellStyle name="Title 2" xfId="1504"/>
    <cellStyle name="差_2007年一般预算支出剔除_2014省级收入及财力12.12（更新后） 3" xfId="1505"/>
    <cellStyle name="差_省级国有资本经营预算表 2" xfId="1506"/>
    <cellStyle name="差_2010省对市县转移支付测算表(10-21）_2014省级收入及财力12.12（更新后）" xfId="1507"/>
    <cellStyle name="好_5.2017省本级收入" xfId="1508"/>
    <cellStyle name="差_市辖区测算-新科目（20080626）_县市旗测算-新科目（含人口规模效应）_省级财力12.12 3" xfId="1509"/>
    <cellStyle name="好_20河南_省级财力12.12" xfId="1510"/>
    <cellStyle name="好_商品交易所2006--2008年税收 2" xfId="1511"/>
    <cellStyle name="60% - Accent2" xfId="1512"/>
    <cellStyle name="好_2011年预算表格2010.12.9 2" xfId="1513"/>
    <cellStyle name="60% - Accent2 2" xfId="1514"/>
    <cellStyle name="好_2011年预算表格2010.12.9 2 2" xfId="1515"/>
    <cellStyle name="差_市辖区测算20080510_县市旗测算-新科目（含人口规模效应）_财力性转移支付2010年预算参考数 2" xfId="1516"/>
    <cellStyle name="差_测算总表_省级财力12.12" xfId="1517"/>
    <cellStyle name="好_2010年收入预测表（20091230)）_基金汇总 2" xfId="1518"/>
    <cellStyle name="好_省电力2008年 工作表 2" xfId="1519"/>
    <cellStyle name="60% - Accent4 2" xfId="1520"/>
    <cellStyle name="差_财力差异计算表(不含非农业区)_2014省级收入12.2（更新后）" xfId="1521"/>
    <cellStyle name="差_市辖区测算-新科目（20080626）_县市旗测算-新科目（含人口规模效应）_财力性转移支付2010年预算参考数" xfId="1522"/>
    <cellStyle name="60% - Accent5 2" xfId="1523"/>
    <cellStyle name="好_行政(燃修费)_2014省级收入12.2（更新后）" xfId="1524"/>
    <cellStyle name="差_行政（人员）_民生政策最低支出需求_2014省级收入12.2（更新后） 2" xfId="1525"/>
    <cellStyle name="60% - 强调文字颜色 1 2 2 3" xfId="1526"/>
    <cellStyle name="60% - Accent6" xfId="1527"/>
    <cellStyle name="差_分县成本差异系数_民生政策最低支出需求 2" xfId="1528"/>
    <cellStyle name="好_检验表" xfId="1529"/>
    <cellStyle name="60% - Accent6 2" xfId="1530"/>
    <cellStyle name="好_分析缺口率_省级财力12.12" xfId="1531"/>
    <cellStyle name="60% - 强调文字颜色 1 2 3 3" xfId="1532"/>
    <cellStyle name="60% - 强调文字颜色 1 2 3" xfId="1533"/>
    <cellStyle name="差_2011年全省及省级预计2011-12-12 2" xfId="1534"/>
    <cellStyle name="60% - 强调文字颜色 1 2 3 2" xfId="1535"/>
    <cellStyle name="差_2007年一般预算支出剔除_2014省级收入及财力12.12（更新后）" xfId="1536"/>
    <cellStyle name="差_2.2017全省收入" xfId="1537"/>
    <cellStyle name="强调文字颜色 4 4 2" xfId="1538"/>
    <cellStyle name="差_县区合并测算20080421_财力性转移支付2010年预算参考数" xfId="1539"/>
    <cellStyle name="60% - 强调文字颜色 1 2 4 3" xfId="1540"/>
    <cellStyle name="差_商品交易所2006--2008年税收_基金汇总" xfId="1541"/>
    <cellStyle name="差_汇总表4_财力性转移支付2010年预算参考数" xfId="1542"/>
    <cellStyle name="差_2011年预算表格2010.12.9_基金汇总" xfId="1543"/>
    <cellStyle name="差_2007年结算已定项目对账单_2014省级收入12.2（更新后） 3" xfId="1544"/>
    <cellStyle name="好_2012年省级平衡简表（用） 3" xfId="1545"/>
    <cellStyle name="好_河南 缺口县区测算(地方填报白)_财力性转移支付2010年预算参考数" xfId="1546"/>
    <cellStyle name="差_人员工资和公用经费_2014省级收入12.2（更新后） 2" xfId="1547"/>
    <cellStyle name="60% - 强调文字颜色 1 2 5" xfId="1548"/>
    <cellStyle name="差_财政厅编制用表（2011年报省人大）_基金汇总 2" xfId="1549"/>
    <cellStyle name="差_农林水和城市维护标准支出20080505－县区合计_县市旗测算-新科目（含人口规模效应）" xfId="1550"/>
    <cellStyle name="好_省级明细_2017年预算草案（债务） 3" xfId="1551"/>
    <cellStyle name="标题 3 2" xfId="1552"/>
    <cellStyle name="60% - 强调文字颜色 1 2_3.2017全省支出" xfId="1553"/>
    <cellStyle name="60% - 强调文字颜色 1 3" xfId="1554"/>
    <cellStyle name="标题 4 2 4" xfId="1555"/>
    <cellStyle name="差_20河南(财政部2010年县级基本财力测算数据) 2" xfId="1556"/>
    <cellStyle name="好_省级明细 2 3" xfId="1557"/>
    <cellStyle name="差_县区合并测算20080423(按照各省比重）_县市旗测算-新科目（含人口规模效应） 2" xfId="1558"/>
    <cellStyle name="差_国有资本经营预算（2011年报省人大）_附表1-6" xfId="1559"/>
    <cellStyle name="好_分县成本差异系数_不含人员经费系数_2014省级收入12.2（更新后） 2" xfId="1560"/>
    <cellStyle name="60% - 强调文字颜色 1 4 3" xfId="1561"/>
    <cellStyle name="差_2010年收入预测表（20091218)）_基金汇总 2" xfId="1562"/>
    <cellStyle name="差_电力公司增值税划转_2014省级收入12.2（更新后） 3" xfId="1563"/>
    <cellStyle name="Filter Input Text 2" xfId="1564"/>
    <cellStyle name="60% - 强调文字颜色 1 3 2 2" xfId="1565"/>
    <cellStyle name="好_2013省级预算附表" xfId="1566"/>
    <cellStyle name="好_卫生(按照总人口测算）—20080416 3" xfId="1567"/>
    <cellStyle name="差_县市旗测算-新科目（20080626）_不含人员经费系数_省级财力12.12" xfId="1568"/>
    <cellStyle name="好_省级明细 2 2" xfId="1569"/>
    <cellStyle name="标题 4 2 3" xfId="1570"/>
    <cellStyle name="强调文字颜色 5 2_3.2017全省支出" xfId="1571"/>
    <cellStyle name="千位分隔 3 3" xfId="1572"/>
    <cellStyle name="60% - 强调文字颜色 1 4 2" xfId="1573"/>
    <cellStyle name="差_电力公司增值税划转_2014省级收入12.2（更新后） 2" xfId="1574"/>
    <cellStyle name="差_省级明细_全省预算代编 3" xfId="1575"/>
    <cellStyle name="差_复件 复件 2010年预算表格－2010-03-26-（含表间 公式）_2014省级收入及财力12.12（更新后） 3" xfId="1576"/>
    <cellStyle name="60% - 强调文字颜色 2 2 3" xfId="1577"/>
    <cellStyle name="差_财政厅编制用表（2011年报省人大）_2014省级收入12.2（更新后） 2" xfId="1578"/>
    <cellStyle name="差_2006年27重庆" xfId="1579"/>
    <cellStyle name="差_省级明细_全省预算代编 4" xfId="1580"/>
    <cellStyle name="60% - 强调文字颜色 2 2 4" xfId="1581"/>
    <cellStyle name="差_财政厅编制用表（2011年报省人大）_2014省级收入12.2（更新后） 3" xfId="1582"/>
    <cellStyle name="好_行政（人员）_不含人员经费系数_2014省级收入及财力12.12（更新后）" xfId="1583"/>
    <cellStyle name="60% - 强调文字颜色 2 2 4 2" xfId="1584"/>
    <cellStyle name="60% - 强调文字颜色 3 3 4" xfId="1585"/>
    <cellStyle name="好_行政（人员）_不含人员经费系数_2014省级收入及财力12.12（更新后） 2" xfId="1586"/>
    <cellStyle name="差_2006年27重庆 2" xfId="1587"/>
    <cellStyle name="好_Sheet1_Sheet2 3" xfId="1588"/>
    <cellStyle name="常规 11 2 2 2" xfId="1589"/>
    <cellStyle name="60% - 强调文字颜色 2 2 4 3" xfId="1590"/>
    <cellStyle name="好_行政（人员）_不含人员经费系数_2014省级收入及财力12.12（更新后） 3" xfId="1591"/>
    <cellStyle name="差_2006年27重庆 3" xfId="1592"/>
    <cellStyle name="60% - 强调文字颜色 2 2 5" xfId="1593"/>
    <cellStyle name="差_2008年财政收支预算草案(1.4)_2017年预算草案（债务）" xfId="1594"/>
    <cellStyle name="好_2007年中央财政与河南省财政年终决算结算单_2013省级预算附表 2" xfId="1595"/>
    <cellStyle name="差_12滨州_省级财力12.12 3" xfId="1596"/>
    <cellStyle name="差_2009年省对市县转移支付测算表(9.27)_2014省级收入及财力12.12（更新后） 2" xfId="1597"/>
    <cellStyle name="常规 22 2 3" xfId="1598"/>
    <cellStyle name="60% - 强调文字颜色 2 2_3.2017全省支出" xfId="1599"/>
    <cellStyle name="60% - 强调文字颜色 2 3 2" xfId="1600"/>
    <cellStyle name="差_20河南_2014省级收入及财力12.12（更新后）" xfId="1601"/>
    <cellStyle name="注释 2" xfId="1602"/>
    <cellStyle name="差_30云南_1_省级财力12.12" xfId="1603"/>
    <cellStyle name="差_安徽 缺口县区测算(地方填报)1_财力性转移支付2010年预算参考数 2" xfId="1604"/>
    <cellStyle name="60% - 强调文字颜色 2 3 2 2" xfId="1605"/>
    <cellStyle name="差_20河南_2014省级收入及财力12.12（更新后） 2" xfId="1606"/>
    <cellStyle name="注释 2 2" xfId="1607"/>
    <cellStyle name="差_30云南_1_省级财力12.12 2" xfId="1608"/>
    <cellStyle name="60% - 强调文字颜色 2 3 3" xfId="1609"/>
    <cellStyle name="差_安徽 缺口县区测算(地方填报)1_财力性转移支付2010年预算参考数 3" xfId="1610"/>
    <cellStyle name="百_NJ18-43" xfId="1611"/>
    <cellStyle name="百_NJ18-38" xfId="1612"/>
    <cellStyle name="60% - 强调文字颜色 2 3 4" xfId="1613"/>
    <cellStyle name="差_县市旗测算-新科目（20080626）_2014省级收入12.2（更新后） 3" xfId="1614"/>
    <cellStyle name="60% - 强调文字颜色 3 2" xfId="1615"/>
    <cellStyle name="好_河南省农村义务教育教师绩效工资测算表8-12" xfId="1616"/>
    <cellStyle name="Accent4" xfId="1617"/>
    <cellStyle name="60% - 强调文字颜色 3 2_3.2017全省支出" xfId="1618"/>
    <cellStyle name="好_Book2_2014省级收入12.2（更新后） 2" xfId="1619"/>
    <cellStyle name="60% - 强调文字颜色 3 3" xfId="1620"/>
    <cellStyle name="差_2009年财力测算情况11.19" xfId="1621"/>
    <cellStyle name="60% - 强调文字颜色 3 3 3" xfId="1622"/>
    <cellStyle name="60% - 强调文字颜色 3 4 2" xfId="1623"/>
    <cellStyle name="差_财政厅编制用表（2011年报省人大）_2014省级收入及财力12.12（更新后）" xfId="1624"/>
    <cellStyle name="60% - 强调文字颜色 3 4 3" xfId="1625"/>
    <cellStyle name="差_商品交易所2006--2008年税收 2 2" xfId="1626"/>
    <cellStyle name="差_2011年预算表格2010.12.9 2 2" xfId="1627"/>
    <cellStyle name="好_财力（李处长）" xfId="1628"/>
    <cellStyle name="60% - 强调文字颜色 4 2 2 3" xfId="1629"/>
    <cellStyle name="60% - 强调文字颜色 4 2 3 2" xfId="1630"/>
    <cellStyle name="60% - 强调文字颜色 4 2 3 3" xfId="1631"/>
    <cellStyle name="差_安徽 缺口县区测算(地方填报)1_2014省级收入及财力12.12（更新后）" xfId="1632"/>
    <cellStyle name="好_1" xfId="1633"/>
    <cellStyle name="60% - 强调文字颜色 4 2 4" xfId="1634"/>
    <cellStyle name="差_2010年收入预测表（20091230)）_支出汇总" xfId="1635"/>
    <cellStyle name="60% - 强调文字颜色 4 2_3.2017全省支出" xfId="1636"/>
    <cellStyle name="差_20河南_省级财力12.12 2" xfId="1637"/>
    <cellStyle name="Check Cell 2" xfId="1638"/>
    <cellStyle name="好_省级明细_全省预算代编_收入汇总" xfId="1639"/>
    <cellStyle name="常规 20 2" xfId="1640"/>
    <cellStyle name="常规 15 2" xfId="1641"/>
    <cellStyle name="好_省级明细_Xl0000068 3" xfId="1642"/>
    <cellStyle name="差_文体广播事业(按照总人口测算）—20080416_不含人员经费系数_财力性转移支付2010年预算参考数" xfId="1643"/>
    <cellStyle name="60% - 强调文字颜色 4 3 2 2" xfId="1644"/>
    <cellStyle name="常规 20 3" xfId="1645"/>
    <cellStyle name="常规 15 3" xfId="1646"/>
    <cellStyle name="好_省级明细_Xl0000068 4" xfId="1647"/>
    <cellStyle name="60% - 强调文字颜色 4 3 2 3" xfId="1648"/>
    <cellStyle name="差_省级明细_冬梅3" xfId="1649"/>
    <cellStyle name="好_2012-2013年经常性收入预测（1.1新口径）" xfId="1650"/>
    <cellStyle name="差_1_2014省级收入12.2（更新后） 3" xfId="1651"/>
    <cellStyle name="好_Xl0000071" xfId="1652"/>
    <cellStyle name="好_行政公检法测算_民生政策最低支出需求_2014省级收入及财力12.12（更新后） 2" xfId="1653"/>
    <cellStyle name="常规 22" xfId="1654"/>
    <cellStyle name="常规 17" xfId="1655"/>
    <cellStyle name="60% - 强调文字颜色 4 3 4" xfId="1656"/>
    <cellStyle name="检查单元格 2 2 3" xfId="1657"/>
    <cellStyle name="差_县区合并测算20080421_不含人员经费系数_省级财力12.12 3" xfId="1658"/>
    <cellStyle name="差_河南省----2009-05-21（补充数据）_省级财力12.12" xfId="1659"/>
    <cellStyle name="好_分县成本差异系数_民生政策最低支出需求_2014省级收入12.2（更新后） 2" xfId="1660"/>
    <cellStyle name="60% - 强调文字颜色 5 2 2" xfId="1661"/>
    <cellStyle name="60% - 强调文字颜色 5 2 3" xfId="1662"/>
    <cellStyle name="好_2006年22湖南_财力性转移支付2010年预算参考数 2" xfId="1663"/>
    <cellStyle name="好_20河南(财政部2010年县级基本财力测算数据)_2014省级收入及财力12.12（更新后） 2" xfId="1664"/>
    <cellStyle name="60% - 强调文字颜色 5 2 3 2" xfId="1665"/>
    <cellStyle name="差_市辖区测算-新科目（20080626） 2" xfId="1666"/>
    <cellStyle name="差_津补贴保障测算（2010.3.19）_2014省级收入12.2（更新后） 2" xfId="1667"/>
    <cellStyle name="60% - 强调文字颜色 5 2 4" xfId="1668"/>
    <cellStyle name="好_2006年22湖南_财力性转移支付2010年预算参考数 3" xfId="1669"/>
    <cellStyle name="好_20河南(财政部2010年县级基本财力测算数据)_2014省级收入及财力12.12（更新后） 3" xfId="1670"/>
    <cellStyle name="60% - 强调文字颜色 5 2 4 2" xfId="1671"/>
    <cellStyle name="差_省级明细 2 2" xfId="1672"/>
    <cellStyle name="标题 4 2" xfId="1673"/>
    <cellStyle name="千位分隔 3" xfId="1674"/>
    <cellStyle name="Comma 2 2" xfId="1675"/>
    <cellStyle name="差_市辖区测算-新科目（20080626） 3" xfId="1676"/>
    <cellStyle name="差_津补贴保障测算（2010.3.19）_2014省级收入12.2（更新后） 3" xfId="1677"/>
    <cellStyle name="60% - 强调文字颜色 5 2 5" xfId="1678"/>
    <cellStyle name="解释性文本 2 2 2" xfId="1679"/>
    <cellStyle name="60% - 强调文字颜色 5 3 2 2" xfId="1680"/>
    <cellStyle name="好_成本差异系数（含人口规模）" xfId="1681"/>
    <cellStyle name="差_1110洱源县" xfId="1682"/>
    <cellStyle name="60% - 强调文字颜色 5 3 3" xfId="1683"/>
    <cellStyle name="检查单元格 3 2 2" xfId="1684"/>
    <cellStyle name="强调文字颜色 1 2_3.2017全省支出" xfId="1685"/>
    <cellStyle name="60% - 强调文字颜色 5 3 4" xfId="1686"/>
    <cellStyle name="检查单元格 3 2 3" xfId="1687"/>
    <cellStyle name="60% - 强调文字颜色 6 2" xfId="1688"/>
    <cellStyle name="60% - 强调文字颜色 6 2 2" xfId="1689"/>
    <cellStyle name="差_县区合并测算20080421_2014省级收入及财力12.12（更新后） 2" xfId="1690"/>
    <cellStyle name="差_0605石屏县_2014省级收入12.2（更新后）" xfId="1691"/>
    <cellStyle name="差_汇总表4_2014省级收入及财力12.12（更新后） 2" xfId="1692"/>
    <cellStyle name="差_行政（人员）_民生政策最低支出需求" xfId="1693"/>
    <cellStyle name="60% - 强调文字颜色 6 2 3" xfId="1694"/>
    <cellStyle name="差_行政公检法测算_民生政策最低支出需求_2014省级收入12.2（更新后） 3" xfId="1695"/>
    <cellStyle name="差_0605石屏县_2014省级收入12.2（更新后） 2" xfId="1696"/>
    <cellStyle name="差_行政（人员）_民生政策最低支出需求 2" xfId="1697"/>
    <cellStyle name="60% - 强调文字颜色 6 2 3 2" xfId="1698"/>
    <cellStyle name="60% - 强调文字颜色 6 2_3.2017全省支出" xfId="1699"/>
    <cellStyle name="好_县市旗测算-新科目（20080626）_县市旗测算-新科目（含人口规模效应）_财力性转移支付2010年预算参考数 3" xfId="1700"/>
    <cellStyle name="差_省级明细_全省预算代编_收入汇总 3" xfId="1701"/>
    <cellStyle name="差_1110洱源县_省级财力12.12" xfId="1702"/>
    <cellStyle name="Accent2 - 60%" xfId="1703"/>
    <cellStyle name="60% - 强调文字颜色 6 3 2" xfId="1704"/>
    <cellStyle name="60% - 强调文字颜色 6 3 3" xfId="1705"/>
    <cellStyle name="60% - 强调文字颜色 6 3 4" xfId="1706"/>
    <cellStyle name="60% - 强调文字颜色 6 4" xfId="1707"/>
    <cellStyle name="60% - 强调文字颜色 6 4 2" xfId="1708"/>
    <cellStyle name="差_测算结果_省级财力12.12 3" xfId="1709"/>
    <cellStyle name="差_省电力2008年 工作表_2014省级收入12.2（更新后） 2" xfId="1710"/>
    <cellStyle name="60% - 强调文字颜色 6 4 3" xfId="1711"/>
    <cellStyle name="差_同德 3" xfId="1712"/>
    <cellStyle name="60% - 着色 1" xfId="1713"/>
    <cellStyle name="差_市辖区测算20080510_不含人员经费系数_2014省级收入12.2（更新后） 2" xfId="1714"/>
    <cellStyle name="Date" xfId="1715"/>
    <cellStyle name="差_行政公检法测算_不含人员经费系数_财力性转移支付2010年预算参考数 3" xfId="1716"/>
    <cellStyle name="差_商品交易所2006--2008年税收_2014省级收入12.2（更新后）" xfId="1717"/>
    <cellStyle name="差_28四川_2014省级收入12.2（更新后）" xfId="1718"/>
    <cellStyle name="好_2007年结算已定项目对账单_支出汇总 2" xfId="1719"/>
    <cellStyle name="差_2011年预算表格2010.12.9_2014省级收入12.2（更新后）" xfId="1720"/>
    <cellStyle name="60% - 着色 2 2" xfId="1721"/>
    <cellStyle name="差_分县成本差异系数_不含人员经费系数_2014省级收入12.2（更新后） 2" xfId="1722"/>
    <cellStyle name="差_34青海_1_省级财力12.12 2" xfId="1723"/>
    <cellStyle name="好_2007年结算已定项目对账单_支出汇总 3" xfId="1724"/>
    <cellStyle name="差_市辖区测算-新科目（20080626）_民生政策最低支出需求" xfId="1725"/>
    <cellStyle name="60% - 着色 2 3" xfId="1726"/>
    <cellStyle name="差_分县成本差异系数_不含人员经费系数_2014省级收入12.2（更新后） 3" xfId="1727"/>
    <cellStyle name="好_2006年28四川_2014省级收入12.2（更新后） 2" xfId="1728"/>
    <cellStyle name="差_09黑龙江_省级财力12.12 2" xfId="1729"/>
    <cellStyle name="差_测算总表_2014省级收入12.2（更新后）" xfId="1730"/>
    <cellStyle name="60% - 着色 3" xfId="1731"/>
    <cellStyle name="差_6.2017省本级支出 3" xfId="1732"/>
    <cellStyle name="强调文字颜色 3 2 2 3" xfId="1733"/>
    <cellStyle name="差_县市旗测算-新科目（20080626） 3" xfId="1734"/>
    <cellStyle name="60% - 着色 3 2" xfId="1735"/>
    <cellStyle name="差_测算总表_2014省级收入12.2（更新后） 2" xfId="1736"/>
    <cellStyle name="差_省级明细_副本1.2 2 2" xfId="1737"/>
    <cellStyle name="差 2" xfId="1738"/>
    <cellStyle name="好_省级明细_23 2 2" xfId="1739"/>
    <cellStyle name="差_教育(按照总人口测算）—20080416_不含人员经费系数" xfId="1740"/>
    <cellStyle name="差_测算总表_2014省级收入12.2（更新后） 3" xfId="1741"/>
    <cellStyle name="60% - 着色 3 3" xfId="1742"/>
    <cellStyle name="差_行政（人员）_2014省级收入12.2（更新后） 2" xfId="1743"/>
    <cellStyle name="好_Book1_2013省级预算附表" xfId="1744"/>
    <cellStyle name="强调文字颜色 3 2 3 3" xfId="1745"/>
    <cellStyle name="标题 1 2 2" xfId="1746"/>
    <cellStyle name="60% - 着色 4 2" xfId="1747"/>
    <cellStyle name="差_行政（人员）_2014省级收入12.2（更新后） 3" xfId="1748"/>
    <cellStyle name="标题 1 2 3" xfId="1749"/>
    <cellStyle name="差_市辖区测算-新科目（20080626）_民生政策最低支出需求_省级财力12.12 2" xfId="1750"/>
    <cellStyle name="60% - 着色 4 3" xfId="1751"/>
    <cellStyle name="好_其他部门(按照总人口测算）—20080416_民生政策最低支出需求" xfId="1752"/>
    <cellStyle name="60% - 着色 5" xfId="1753"/>
    <cellStyle name="差_20160105省级2016年预算情况表（最新）_收入汇总" xfId="1754"/>
    <cellStyle name="好_农林水和城市维护标准支出20080505－县区合计_民生政策最低支出需求_财力性转移支付2010年预算参考数 2" xfId="1755"/>
    <cellStyle name="标题 1 3" xfId="1756"/>
    <cellStyle name="差_2012年省级平衡简表（用）" xfId="1757"/>
    <cellStyle name="差_测算结果汇总_财力性转移支付2010年预算参考数 3" xfId="1758"/>
    <cellStyle name="常规 2 2 7" xfId="1759"/>
    <cellStyle name="百分比 4 3" xfId="1760"/>
    <cellStyle name="差_卫生(按照总人口测算）—20080416_民生政策最低支出需求_省级财力12.12 3" xfId="1761"/>
    <cellStyle name="差_2007年中央财政与河南省财政年终决算结算单_省级财力12.12 2" xfId="1762"/>
    <cellStyle name="标题 1 3 2" xfId="1763"/>
    <cellStyle name="差_2012年省级平衡简表（用） 2" xfId="1764"/>
    <cellStyle name="好_行政(燃修费)_2014省级收入及财力12.12（更新后）" xfId="1765"/>
    <cellStyle name="60% - 着色 5 2" xfId="1766"/>
    <cellStyle name="差_20160105省级2016年预算情况表（最新）_收入汇总 2" xfId="1767"/>
    <cellStyle name="标题 1 3 3" xfId="1768"/>
    <cellStyle name="差_2012年省级平衡简表（用） 3" xfId="1769"/>
    <cellStyle name="差_省级明细_政府性基金人大会表格1稿_收入汇总 2" xfId="1770"/>
    <cellStyle name="差_20160105省级2016年预算情况表（最新）_收入汇总 3" xfId="1771"/>
    <cellStyle name="60% - 着色 5 3" xfId="1772"/>
    <cellStyle name="差_缺口县区测算_2014省级收入12.2（更新后）" xfId="1773"/>
    <cellStyle name="标题 1 4" xfId="1774"/>
    <cellStyle name="60% - 着色 6" xfId="1775"/>
    <cellStyle name="Accent1" xfId="1776"/>
    <cellStyle name="差_20 2007年河南结算单_收入汇总 2" xfId="1777"/>
    <cellStyle name="Accent1 - 40%" xfId="1778"/>
    <cellStyle name="好_2007年中央财政与河南省财政年终决算结算单_2017年预算草案（债务）" xfId="1779"/>
    <cellStyle name="差_财政供养人员_财力性转移支付2010年预算参考数 3" xfId="1780"/>
    <cellStyle name="差_成本差异系数（含人口规模）_2014省级收入12.2（更新后）" xfId="1781"/>
    <cellStyle name="Accent1 - 40% 2" xfId="1782"/>
    <cellStyle name="差_27重庆_2014省级收入及财力12.12（更新后） 3" xfId="1783"/>
    <cellStyle name="好_2007年中央财政与河南省财政年终决算结算单_2017年预算草案（债务） 2" xfId="1784"/>
    <cellStyle name="差_成本差异系数（含人口规模）_2014省级收入12.2（更新后） 2" xfId="1785"/>
    <cellStyle name="Accent1 - 60%" xfId="1786"/>
    <cellStyle name="差_行政（人员）_县市旗测算-新科目（含人口规模效应）_2014省级收入12.2（更新后）" xfId="1787"/>
    <cellStyle name="Accent1 - 60% 2" xfId="1788"/>
    <cellStyle name="Accent1 2" xfId="1789"/>
    <cellStyle name="Accent1_2006年33甘肃" xfId="1790"/>
    <cellStyle name="差_2009年省对市县转移支付测算表(9.27)_2014省级收入及财力12.12（更新后）" xfId="1791"/>
    <cellStyle name="Accent2" xfId="1792"/>
    <cellStyle name="差_20 2007年河南结算单_收入汇总 3" xfId="1793"/>
    <cellStyle name="差_教育(按照总人口测算）—20080416_不含人员经费系数_财力性转移支付2010年预算参考数" xfId="1794"/>
    <cellStyle name="好_人员工资和公用经费3 2" xfId="1795"/>
    <cellStyle name="百_NJ18-14" xfId="1796"/>
    <cellStyle name="百_NJ18-09" xfId="1797"/>
    <cellStyle name="常规 11_02支出需求及缺口县测算情况" xfId="1798"/>
    <cellStyle name="警告文本 2 4 3" xfId="1799"/>
    <cellStyle name="Accent2 - 40% 2" xfId="1800"/>
    <cellStyle name="千位分隔[0] 2" xfId="1801"/>
    <cellStyle name="差_市辖区测算20080510_民生政策最低支出需求" xfId="1802"/>
    <cellStyle name="差_财力（李处长）_2014省级收入及财力12.12（更新后） 3" xfId="1803"/>
    <cellStyle name="Accent2 2" xfId="1804"/>
    <cellStyle name="差_12滨州_2014省级收入及财力12.12（更新后） 3" xfId="1805"/>
    <cellStyle name="差_2006年22湖南_2014省级收入12.2（更新后） 3" xfId="1806"/>
    <cellStyle name="差_2011年预算大表11-26 2" xfId="1807"/>
    <cellStyle name="差_省电力2008年 工作表_基金汇总 3" xfId="1808"/>
    <cellStyle name="好_复件 2012年地方财政公共预算分级平衡情况表 3" xfId="1809"/>
    <cellStyle name="强调文字颜色 1 4 2" xfId="1810"/>
    <cellStyle name="Accent2_2006年33甘肃" xfId="1811"/>
    <cellStyle name="差_Book1_2012年省级平衡简表（用） 2" xfId="1812"/>
    <cellStyle name="差_县市旗测算20080508_不含人员经费系数_2014省级收入12.2（更新后）" xfId="1813"/>
    <cellStyle name="Accent3" xfId="1814"/>
    <cellStyle name="好_2006年28四川_2014省级收入及财力12.12（更新后）" xfId="1815"/>
    <cellStyle name="好_2012年省级平衡表" xfId="1816"/>
    <cellStyle name="差_行政（人员）_县市旗测算-新科目（含人口规模效应）_2014省级收入及财力12.12（更新后）" xfId="1817"/>
    <cellStyle name="Accent5 2" xfId="1818"/>
    <cellStyle name="差_县区合并测算20080423(按照各省比重）_县市旗测算-新科目（含人口规模效应）_财力性转移支付2010年预算参考数 2" xfId="1819"/>
    <cellStyle name="好_市辖区测算-新科目（20080626）_民生政策最低支出需求 3" xfId="1820"/>
    <cellStyle name="差_教育(按照总人口测算）—20080416_2014省级收入12.2（更新后） 2" xfId="1821"/>
    <cellStyle name="差_2006年水利统计指标统计表_2014省级收入及财力12.12（更新后） 2" xfId="1822"/>
    <cellStyle name="差_河南 缺口县区测算(地方填报白)_财力性转移支付2010年预算参考数 3" xfId="1823"/>
    <cellStyle name="差_汇总_2014省级收入及财力12.12（更新后） 3" xfId="1824"/>
    <cellStyle name="Accent3 - 20%" xfId="1825"/>
    <cellStyle name="差_行政公检法测算_2014省级收入12.2（更新后） 3" xfId="1826"/>
    <cellStyle name="差_县市旗测算20080508_民生政策最低支出需求_省级财力12.12" xfId="1827"/>
    <cellStyle name="差_行政(燃修费)_不含人员经费系数_财力性转移支付2010年预算参考数" xfId="1828"/>
    <cellStyle name="Accent3 - 20% 2" xfId="1829"/>
    <cellStyle name="差_34青海_1_2014省级收入及财力12.12（更新后） 3" xfId="1830"/>
    <cellStyle name="Accent3 - 40% 2" xfId="1831"/>
    <cellStyle name="差_县市旗测算-新科目（20080627）" xfId="1832"/>
    <cellStyle name="Accent3 - 60%" xfId="1833"/>
    <cellStyle name="差_市辖区测算20080510_不含人员经费系数_省级财力12.12" xfId="1834"/>
    <cellStyle name="差_县市旗测算20080508_不含人员经费系数_2014省级收入12.2（更新后） 2" xfId="1835"/>
    <cellStyle name="Accent3 2" xfId="1836"/>
    <cellStyle name="好_2006年28四川_2014省级收入及财力12.12（更新后） 2" xfId="1837"/>
    <cellStyle name="好_2012年省级平衡表 2" xfId="1838"/>
    <cellStyle name="差_行政（人员）_财力性转移支付2010年预算参考数 2" xfId="1839"/>
    <cellStyle name="标题 3 2 3 2" xfId="1840"/>
    <cellStyle name="Accent3_2006年33甘肃" xfId="1841"/>
    <cellStyle name="差_县市旗测算-新科目（20080627）_县市旗测算-新科目（含人口规模效应）_省级财力12.12 2" xfId="1842"/>
    <cellStyle name="Accent4 - 20%" xfId="1843"/>
    <cellStyle name="Accent4 - 20% 2" xfId="1844"/>
    <cellStyle name="Accent4 - 40%" xfId="1845"/>
    <cellStyle name="差_2006年27重庆_财力性转移支付2010年预算参考数 3" xfId="1846"/>
    <cellStyle name="好_行政公检法测算_财力性转移支付2010年预算参考数 2" xfId="1847"/>
    <cellStyle name="Accent4 - 60%" xfId="1848"/>
    <cellStyle name="好_行政(燃修费)" xfId="1849"/>
    <cellStyle name="Accent4 - 60% 2" xfId="1850"/>
    <cellStyle name="好_行政(燃修费) 2" xfId="1851"/>
    <cellStyle name="Accent6" xfId="1852"/>
    <cellStyle name="好_其他部门(按照总人口测算）—20080416_民生政策最低支出需求_财力性转移支付2010年预算参考数 3" xfId="1853"/>
    <cellStyle name="Accent4 2" xfId="1854"/>
    <cellStyle name="差_县市旗测算-新科目（20080627）_民生政策最低支出需求_2014省级收入12.2（更新后） 3" xfId="1855"/>
    <cellStyle name="Accent4_Sheet2" xfId="1856"/>
    <cellStyle name="Accent5" xfId="1857"/>
    <cellStyle name="好_Book2_2014省级收入12.2（更新后） 3" xfId="1858"/>
    <cellStyle name="好_其他部门(按照总人口测算）—20080416_民生政策最低支出需求_财力性转移支付2010年预算参考数 2" xfId="1859"/>
    <cellStyle name="差_县区合并测算20080423(按照各省比重）_县市旗测算-新科目（含人口规模效应）_财力性转移支付2010年预算参考数" xfId="1860"/>
    <cellStyle name="差_教育(按照总人口测算）—20080416_2014省级收入12.2（更新后）" xfId="1861"/>
    <cellStyle name="差_2006年水利统计指标统计表_2014省级收入及财力12.12（更新后）" xfId="1862"/>
    <cellStyle name="Accent5 - 20%" xfId="1863"/>
    <cellStyle name="差_附表_财力性转移支付2010年预算参考数" xfId="1864"/>
    <cellStyle name="Accent5 - 20% 2" xfId="1865"/>
    <cellStyle name="差_不含人员经费系数_2014省级收入12.2（更新后）" xfId="1866"/>
    <cellStyle name="Accent5 - 40%" xfId="1867"/>
    <cellStyle name="差_20160105省级2016年预算情况表（最新）_基金汇总 2" xfId="1868"/>
    <cellStyle name="Accent5 - 40% 2" xfId="1869"/>
    <cellStyle name="标题 2 3 3" xfId="1870"/>
    <cellStyle name="差_市辖区测算20080510_不含人员经费系数_财力性转移支付2010年预算参考数 2" xfId="1871"/>
    <cellStyle name="Accent5 - 60%" xfId="1872"/>
    <cellStyle name="差_2006年28四川_财力性转移支付2010年预算参考数" xfId="1873"/>
    <cellStyle name="Accent5 - 60% 2" xfId="1874"/>
    <cellStyle name="差_2006年28四川_财力性转移支付2010年预算参考数 2" xfId="1875"/>
    <cellStyle name="差_行政(燃修费)_县市旗测算-新科目（含人口规模效应） 2" xfId="1876"/>
    <cellStyle name="Accent6 - 20%" xfId="1877"/>
    <cellStyle name="差_国有资本经营预算（2011年报省人大）_省级财力12.12 2" xfId="1878"/>
    <cellStyle name="差_20161017---核定基数定表" xfId="1879"/>
    <cellStyle name="Accent6 - 20% 2" xfId="1880"/>
    <cellStyle name="差_20161017---核定基数定表 2" xfId="1881"/>
    <cellStyle name="Accent6 - 60%" xfId="1882"/>
    <cellStyle name="差_09黑龙江" xfId="1883"/>
    <cellStyle name="百_NJ09-08" xfId="1884"/>
    <cellStyle name="好_行政(燃修费)_县市旗测算-新科目（含人口规模效应） 2" xfId="1885"/>
    <cellStyle name="差_总人口 3" xfId="1886"/>
    <cellStyle name="差_省级明细_基金汇总 3" xfId="1887"/>
    <cellStyle name="差_农林水和城市维护标准支出20080505－县区合计_不含人员经费系数 3" xfId="1888"/>
    <cellStyle name="Æõí¨" xfId="1889"/>
    <cellStyle name="Ç§·öî»" xfId="1890"/>
    <cellStyle name="差_河南 缺口县区测算(地方填报) 3" xfId="1891"/>
    <cellStyle name="好_34青海_省级财力12.12" xfId="1892"/>
    <cellStyle name="差_2010省对市县转移支付测算表(10-21）_2014省级收入12.2（更新后）" xfId="1893"/>
    <cellStyle name="好_2006年28四川_省级财力12.12 2" xfId="1894"/>
    <cellStyle name="好_21.2017年全省基金收入 2" xfId="1895"/>
    <cellStyle name="Ç§î»" xfId="1896"/>
    <cellStyle name="差_总人口_财力性转移支付2010年预算参考数 2" xfId="1897"/>
    <cellStyle name="好_Xl0000071_收入汇总 3" xfId="1898"/>
    <cellStyle name="差_农林水和城市维护标准支出20080505－县区合计_不含人员经费系数_财力性转移支付2010年预算参考数 2" xfId="1899"/>
    <cellStyle name="Calc Currency (0)" xfId="1900"/>
    <cellStyle name="好_缺口县区测算(按2007支出增长25%测算)" xfId="1901"/>
    <cellStyle name="差_省级明细_冬梅3_收入汇总 3" xfId="1902"/>
    <cellStyle name="差_人员工资和公用经费_2014省级收入12.2（更新后）" xfId="1903"/>
    <cellStyle name="差_财政厅编制用表（2011年报省人大）_基金汇总" xfId="1904"/>
    <cellStyle name="Calculation" xfId="1905"/>
    <cellStyle name="好_省级明细_2016年预算草案1.13_支出汇总 2" xfId="1906"/>
    <cellStyle name="Calculation 2" xfId="1907"/>
    <cellStyle name="好_河南省----2009-05-21（补充数据）_省级财力12.12" xfId="1908"/>
    <cellStyle name="差_27重庆" xfId="1909"/>
    <cellStyle name="好_2007年一般预算支出剔除_财力性转移支付2010年预算参考数" xfId="1910"/>
    <cellStyle name="差_2006年27重庆_省级财力12.12" xfId="1911"/>
    <cellStyle name="常规 3 6" xfId="1912"/>
    <cellStyle name="Comma [0]" xfId="1913"/>
    <cellStyle name="Comma [0] 2" xfId="1914"/>
    <cellStyle name="差_20 2007年河南结算单_附表1-6 2" xfId="1915"/>
    <cellStyle name="标题 5 2" xfId="1916"/>
    <cellStyle name="Comma 3 2" xfId="1917"/>
    <cellStyle name="标题 5 3" xfId="1918"/>
    <cellStyle name="差_20 2007年河南结算单_附表1-6 3" xfId="1919"/>
    <cellStyle name="好_1 2" xfId="1920"/>
    <cellStyle name="差_安徽 缺口县区测算(地方填报)1_2014省级收入及财力12.12（更新后） 2" xfId="1921"/>
    <cellStyle name="Comma 3 3" xfId="1922"/>
    <cellStyle name="comma zerodec" xfId="1923"/>
    <cellStyle name="통화_BOILER-CO1" xfId="1924"/>
    <cellStyle name="差_其他部门(按照总人口测算）—20080416_2014省级收入及财力12.12（更新后） 3" xfId="1925"/>
    <cellStyle name="百_NJ18-13" xfId="1926"/>
    <cellStyle name="百_NJ18-08" xfId="1927"/>
    <cellStyle name="Currency [0]" xfId="1928"/>
    <cellStyle name="Dollar (zero dec)" xfId="1929"/>
    <cellStyle name="Explanatory Text" xfId="1930"/>
    <cellStyle name="强调文字颜色 4 3 4" xfId="1931"/>
    <cellStyle name="Explanatory Text 2" xfId="1932"/>
    <cellStyle name="差_2007年中央财政与河南省财政年终决算结算单 2 3" xfId="1933"/>
    <cellStyle name="Filter Label" xfId="1934"/>
    <cellStyle name="好_县市旗测算-新科目（20080626）_不含人员经费系数 3" xfId="1935"/>
    <cellStyle name="差_文体广播事业(按照总人口测算）—20080416_民生政策最低支出需求_2014省级收入及财力12.12（更新后） 2" xfId="1936"/>
    <cellStyle name="差_测算总表" xfId="1937"/>
    <cellStyle name="差_县市旗测算20080508_县市旗测算-新科目（含人口规模效应）_2014省级收入及财力12.12（更新后）" xfId="1938"/>
    <cellStyle name="Filter Label 2" xfId="1939"/>
    <cellStyle name="差_测算总表 2" xfId="1940"/>
    <cellStyle name="常规 28 2" xfId="1941"/>
    <cellStyle name="百_NJ17-60" xfId="1942"/>
    <cellStyle name="Fixed" xfId="1943"/>
    <cellStyle name="常规 10" xfId="1944"/>
    <cellStyle name="Good" xfId="1945"/>
    <cellStyle name="常规 10 2" xfId="1946"/>
    <cellStyle name="Good 2" xfId="1947"/>
    <cellStyle name="好_M01-2(州市补助收入)" xfId="1948"/>
    <cellStyle name="好_省级明细_Book1_基金汇总" xfId="1949"/>
    <cellStyle name="常规 10 3" xfId="1950"/>
    <cellStyle name="Good 3" xfId="1951"/>
    <cellStyle name="Grey" xfId="1952"/>
    <cellStyle name="好_Book2_财力性转移支付2010年预算参考数 2" xfId="1953"/>
    <cellStyle name="差_河南 缺口县区测算(地方填报白)_2014省级收入12.2（更新后） 2" xfId="1954"/>
    <cellStyle name="强调文字颜色 5 2 3" xfId="1955"/>
    <cellStyle name="差_河南 缺口县区测算(地方填报)_2014省级收入12.2（更新后） 3" xfId="1956"/>
    <cellStyle name="Header2" xfId="1957"/>
    <cellStyle name="差_省级明细_1.3日 2017年预算草案 - 副本" xfId="1958"/>
    <cellStyle name="Heading 1" xfId="1959"/>
    <cellStyle name="差_410927000_台前县_2014省级收入12.2（更新后） 3" xfId="1960"/>
    <cellStyle name="差_文体广播事业(按照总人口测算）—20080416_民生政策最低支出需求_2014省级收入12.2（更新后） 3" xfId="1961"/>
    <cellStyle name="差_省级明细_1.3日 2017年预算草案 - 副本 2" xfId="1962"/>
    <cellStyle name="Heading 1 2" xfId="1963"/>
    <cellStyle name="差_卫生(按照总人口测算）—20080416_民生政策最低支出需求_2014省级收入及财力12.12（更新后） 3" xfId="1964"/>
    <cellStyle name="强调文字颜色 2 3 4" xfId="1965"/>
    <cellStyle name="标题 4 3 2 2" xfId="1966"/>
    <cellStyle name="好_0605石屏县_2014省级收入及财力12.12（更新后） 3" xfId="1967"/>
    <cellStyle name="差_行政公检法测算_民生政策最低支出需求_省级财力12.12 2" xfId="1968"/>
    <cellStyle name="HEADING2" xfId="1969"/>
    <cellStyle name="Input_Sheet2" xfId="1970"/>
    <cellStyle name="差_1_2014省级收入12.2（更新后）" xfId="1971"/>
    <cellStyle name="Linked Cell 2" xfId="1972"/>
    <cellStyle name="Normal 12" xfId="1973"/>
    <cellStyle name="好_行政（人员）_财力性转移支付2010年预算参考数 2" xfId="1974"/>
    <cellStyle name="差_市辖区测算-新科目（20080626）_民生政策最低支出需求_2014省级收入及财力12.12（更新后） 3" xfId="1975"/>
    <cellStyle name="标题 2 2 2" xfId="1976"/>
    <cellStyle name="差_2009年结算（最终）_基金汇总 2" xfId="1977"/>
    <cellStyle name="差_行政公检法测算 2" xfId="1978"/>
    <cellStyle name="Normal 13" xfId="1979"/>
    <cellStyle name="好_行政（人员）_财力性转移支付2010年预算参考数 3" xfId="1980"/>
    <cellStyle name="差_下文（表）_2014省级收入及财力12.12（更新后）" xfId="1981"/>
    <cellStyle name="Normal 2" xfId="1982"/>
    <cellStyle name="差_34青海_1 2" xfId="1983"/>
    <cellStyle name="差_2_2014省级收入12.2（更新后） 3" xfId="1984"/>
    <cellStyle name="差_下文（表）_2014省级收入及财力12.12（更新后） 2" xfId="1985"/>
    <cellStyle name="好_卫生部门 3" xfId="1986"/>
    <cellStyle name="Normal 2 2" xfId="1987"/>
    <cellStyle name="差_不含人员经费系数 3" xfId="1988"/>
    <cellStyle name="差_下文（表）_2014省级收入及财力12.12（更新后） 3" xfId="1989"/>
    <cellStyle name="好_省级明细_2016年预算草案1.13_2017年预算草案（债务） 2" xfId="1990"/>
    <cellStyle name="好_县市旗测算-新科目（20080627）_不含人员经费系数_财力性转移支付2010年预算参考数 2" xfId="1991"/>
    <cellStyle name="Normal 2 3" xfId="1992"/>
    <cellStyle name="差_0605石屏县_2014省级收入及财力12.12（更新后） 2" xfId="1993"/>
    <cellStyle name="差_行政（人员）_不含人员经费系数_2014省级收入及财力12.12（更新后）" xfId="1994"/>
    <cellStyle name="Note" xfId="1995"/>
    <cellStyle name="差_2008年全省人员信息" xfId="1996"/>
    <cellStyle name="差_行政（人员）_不含人员经费系数_2014省级收入及财力12.12（更新后） 2" xfId="1997"/>
    <cellStyle name="Note 2" xfId="1998"/>
    <cellStyle name="差_2008年全省人员信息 2" xfId="1999"/>
    <cellStyle name="差_行政（人员）_不含人员经费系数_2014省级收入及财力12.12（更新后） 3" xfId="2000"/>
    <cellStyle name="Note 3" xfId="2001"/>
    <cellStyle name="Output 2" xfId="2002"/>
    <cellStyle name="标题 7 2" xfId="2003"/>
    <cellStyle name="Output 3" xfId="2004"/>
    <cellStyle name="Percent [2]" xfId="2005"/>
    <cellStyle name="差_Sheet1_全省基金收支" xfId="2006"/>
    <cellStyle name="Percent 2" xfId="2007"/>
    <cellStyle name="差_省级明细_2016-2017全省国资预算" xfId="2008"/>
    <cellStyle name="Percent 2 2" xfId="2009"/>
    <cellStyle name="常规 3 4" xfId="2010"/>
    <cellStyle name="Percent_laroux" xfId="2011"/>
    <cellStyle name="差_卫生部门_2014省级收入及财力12.12（更新后） 2" xfId="2012"/>
    <cellStyle name="Total" xfId="2013"/>
    <cellStyle name="好_农林水和城市维护标准支出20080505－县区合计_不含人员经费系数" xfId="2014"/>
    <cellStyle name="差_Sheet1_省级收入 3" xfId="2015"/>
    <cellStyle name="好_22湖南 3" xfId="2016"/>
    <cellStyle name="百_NJ09-04" xfId="2017"/>
    <cellStyle name="好_2008年支出调整_2014省级收入及财力12.12（更新后） 2" xfId="2018"/>
    <cellStyle name="Warning Text" xfId="2019"/>
    <cellStyle name="差_总人口_财力性转移支付2010年预算参考数" xfId="2020"/>
    <cellStyle name="差_农林水和城市维护标准支出20080505－县区合计_不含人员经费系数_财力性转移支付2010年预算参考数" xfId="2021"/>
    <cellStyle name="Warning Text 2" xfId="2022"/>
    <cellStyle name="Warning Text 3" xfId="2023"/>
    <cellStyle name="百_05" xfId="2024"/>
    <cellStyle name="百_NJ09-03" xfId="2025"/>
    <cellStyle name="百_NJ09-07" xfId="2026"/>
    <cellStyle name="百_NJ17-07" xfId="2027"/>
    <cellStyle name="好_省级明细_副本最新 3" xfId="2028"/>
    <cellStyle name="常规 27 3" xfId="2029"/>
    <cellStyle name="百_NJ17-11" xfId="2030"/>
    <cellStyle name="好_省级明细_副本最新 2" xfId="2031"/>
    <cellStyle name="差_县区合并测算20080423(按照各省比重）_民生政策最低支出需求 3" xfId="2032"/>
    <cellStyle name="差_Xl0000068 2 3" xfId="2033"/>
    <cellStyle name="差_2008年支出核定 2" xfId="2034"/>
    <cellStyle name="标题 4 2_3.2017全省支出" xfId="2035"/>
    <cellStyle name="百_NJ17-21" xfId="2036"/>
    <cellStyle name="百_NJ17-16" xfId="2037"/>
    <cellStyle name="好_市辖区测算20080510_民生政策最低支出需求_财力性转移支付2010年预算参考数" xfId="2038"/>
    <cellStyle name="百_NJ17-23" xfId="2039"/>
    <cellStyle name="百_NJ17-18" xfId="2040"/>
    <cellStyle name="差_2010年收入预测表（20091218)）" xfId="2041"/>
    <cellStyle name="百_NJ17-22" xfId="2042"/>
    <cellStyle name="百_NJ17-27" xfId="2043"/>
    <cellStyle name="差_行政（人员）_不含人员经费系数_2014省级收入12.2（更新后） 2" xfId="2044"/>
    <cellStyle name="百_NJ17-33" xfId="2045"/>
    <cellStyle name="百_NJ17-28" xfId="2046"/>
    <cellStyle name="差_行政（人员）_不含人员经费系数_2014省级收入12.2（更新后） 3" xfId="2047"/>
    <cellStyle name="百_NJ17-34" xfId="2048"/>
    <cellStyle name="好_县市旗测算-新科目（20080626） 2" xfId="2049"/>
    <cellStyle name="好_县市旗测算-新科目（20080626） 3" xfId="2050"/>
    <cellStyle name="百_NJ17-35" xfId="2051"/>
    <cellStyle name="差_410927000_台前县" xfId="2052"/>
    <cellStyle name="百_NJ17-36" xfId="2053"/>
    <cellStyle name="好_行政（人员）_民生政策最低支出需求_2014省级收入及财力12.12（更新后） 2" xfId="2054"/>
    <cellStyle name="百_NJ17-37" xfId="2055"/>
    <cellStyle name="百_NJ17-42" xfId="2056"/>
    <cellStyle name="千位分隔[0] 2 2" xfId="2057"/>
    <cellStyle name="输入 2 4" xfId="2058"/>
    <cellStyle name="差_2010省级行政性收费专项收入批复_收入汇总" xfId="2059"/>
    <cellStyle name="差_农林水和城市维护标准支出20080505－县区合计_民生政策最低支出需求_财力性转移支付2010年预算参考数" xfId="2060"/>
    <cellStyle name="百_NJ17-39" xfId="2061"/>
    <cellStyle name="好_14安徽_2014省级收入及财力12.12（更新后） 3" xfId="2062"/>
    <cellStyle name="百_NJ17-47" xfId="2063"/>
    <cellStyle name="百_NJ17-54" xfId="2064"/>
    <cellStyle name="差_卫生(按照总人口测算）—20080416" xfId="2065"/>
    <cellStyle name="好_财政厅编制用表（2011年报省人大）_收入汇总" xfId="2066"/>
    <cellStyle name="百_NJ17-62" xfId="2067"/>
    <cellStyle name="差_2012年结算与财力5.3" xfId="2068"/>
    <cellStyle name="百_NJ18-06" xfId="2069"/>
    <cellStyle name="百_NJ18-11" xfId="2070"/>
    <cellStyle name="百_NJ18-07" xfId="2071"/>
    <cellStyle name="百_NJ18-12" xfId="2072"/>
    <cellStyle name="差_其他部门(按照总人口测算）—20080416_2014省级收入及财力12.12（更新后） 2" xfId="2073"/>
    <cellStyle name="差_Book2_2014省级收入12.2（更新后） 2" xfId="2074"/>
    <cellStyle name="差_缺口县区测算(财政部标准)_2014省级收入12.2（更新后）" xfId="2075"/>
    <cellStyle name="百_NJ18-17" xfId="2076"/>
    <cellStyle name="差_安徽 缺口县区测算(地方填报)1_省级财力12.12 2" xfId="2077"/>
    <cellStyle name="差_Book2_2014省级收入12.2（更新后） 3" xfId="2078"/>
    <cellStyle name="百_NJ18-18" xfId="2079"/>
    <cellStyle name="百_NJ18-23" xfId="2080"/>
    <cellStyle name="差_缺口县区测算_2014省级收入及财力12.12（更新后）" xfId="2081"/>
    <cellStyle name="百_NJ18-21" xfId="2082"/>
    <cellStyle name="百_NJ18-27" xfId="2083"/>
    <cellStyle name="百_NJ18-32" xfId="2084"/>
    <cellStyle name="好_汇总表_2014省级收入12.2（更新后）" xfId="2085"/>
    <cellStyle name="百_NJ18-33" xfId="2086"/>
    <cellStyle name="差_2007结算与财力(6.2)_收入汇总" xfId="2087"/>
    <cellStyle name="好_县市旗测算-新科目（20080627） 2" xfId="2088"/>
    <cellStyle name="好_行政(燃修费)_不含人员经费系数_省级财力12.12" xfId="2089"/>
    <cellStyle name="百_NJ18-34" xfId="2090"/>
    <cellStyle name="好_核定人数下发表_2014省级收入12.2（更新后） 3" xfId="2091"/>
    <cellStyle name="差_2007结算与财力(6.2)_基金汇总" xfId="2092"/>
    <cellStyle name="百分比 2" xfId="2093"/>
    <cellStyle name="好_县市旗测算20080508_县市旗测算-新科目（含人口规模效应） 2" xfId="2094"/>
    <cellStyle name="差_12滨州_财力性转移支付2010年预算参考数" xfId="2095"/>
    <cellStyle name="差_市辖区测算20080510_民生政策最低支出需求_省级财力12.12" xfId="2096"/>
    <cellStyle name="差_2007结算与财力(6.2)_基金汇总 2" xfId="2097"/>
    <cellStyle name="百分比 2 2" xfId="2098"/>
    <cellStyle name="差_12滨州_财力性转移支付2010年预算参考数 2" xfId="2099"/>
    <cellStyle name="差_市辖区测算20080510_民生政策最低支出需求_省级财力12.12 2" xfId="2100"/>
    <cellStyle name="差_2006年22湖南_财力性转移支付2010年预算参考数" xfId="2101"/>
    <cellStyle name="百分比 2 2 2" xfId="2102"/>
    <cellStyle name="差_卫生部门_财力性转移支付2010年预算参考数 3" xfId="2103"/>
    <cellStyle name="百分比 2 2 3" xfId="2104"/>
    <cellStyle name="标题 1 2 2 2" xfId="2105"/>
    <cellStyle name="好_行政(燃修费)_2014省级收入及财力12.12（更新后） 2" xfId="2106"/>
    <cellStyle name="标题 1 3 2 2" xfId="2107"/>
    <cellStyle name="差_分县成本差异系数_民生政策最低支出需求_2014省级收入12.2（更新后） 2" xfId="2108"/>
    <cellStyle name="差_核定人数下发表 2" xfId="2109"/>
    <cellStyle name="差_2009年结算（最终）_基金汇总" xfId="2110"/>
    <cellStyle name="标题 2 2" xfId="2111"/>
    <cellStyle name="差_农林水和城市维护标准支出20080505－县区合计_财力性转移支付2010年预算参考数 2" xfId="2112"/>
    <cellStyle name="标题 2 2 3" xfId="2113"/>
    <cellStyle name="差_青海 缺口县区测算(地方填报)_省级财力12.12 2" xfId="2114"/>
    <cellStyle name="差_省级明细_Xl0000068_收入汇总" xfId="2115"/>
    <cellStyle name="标题 2 2 3 2" xfId="2116"/>
    <cellStyle name="差_省级明细_Xl0000068_收入汇总 2" xfId="2117"/>
    <cellStyle name="标题 2 2_1.3日 2017年预算草案 - 副本" xfId="2118"/>
    <cellStyle name="差_分县成本差异系数_民生政策最低支出需求_2014省级收入12.2（更新后） 3" xfId="2119"/>
    <cellStyle name="差_核定人数下发表 3" xfId="2120"/>
    <cellStyle name="好_省级明细_冬梅3_2017年预算草案（债务）" xfId="2121"/>
    <cellStyle name="差_8政府性基金支出情况表的复制" xfId="2122"/>
    <cellStyle name="标题 2 3" xfId="2123"/>
    <cellStyle name="差_农林水和城市维护标准支出20080505－县区合计_财力性转移支付2010年预算参考数 3" xfId="2124"/>
    <cellStyle name="好_省级明细_冬梅3_2017年预算草案（债务） 2" xfId="2125"/>
    <cellStyle name="差_其他部门(按照总人口测算）—20080416_民生政策最低支出需求" xfId="2126"/>
    <cellStyle name="标题 2 3 2" xfId="2127"/>
    <cellStyle name="差_省级明细_社保2017年预算草案1.3 3" xfId="2128"/>
    <cellStyle name="好_2007年结算已定项目对账单_2013省级预算附表 3" xfId="2129"/>
    <cellStyle name="差_14安徽_2014省级收入及财力12.12（更新后） 2" xfId="2130"/>
    <cellStyle name="差_缺口消化情况_省级财力12.12 3" xfId="2131"/>
    <cellStyle name="标题 2 4" xfId="2132"/>
    <cellStyle name="差_1_2014省级收入及财力12.12（更新后）" xfId="2133"/>
    <cellStyle name="差_云南省2008年转移支付测算——州市本级考核部分及政策性测算_2014省级收入及财力12.12（更新后） 2" xfId="2134"/>
    <cellStyle name="标题 2 4 2" xfId="2135"/>
    <cellStyle name="差_其他部门(按照总人口测算）—20080416_县市旗测算-新科目（含人口规模效应） 3" xfId="2136"/>
    <cellStyle name="好_教育(按照总人口测算）—20080416_民生政策最低支出需求_财力性转移支付2010年预算参考数 3" xfId="2137"/>
    <cellStyle name="差_1_2014省级收入及财力12.12（更新后） 2" xfId="2138"/>
    <cellStyle name="差_2013省级预算附表" xfId="2139"/>
    <cellStyle name="差_云南 缺口县区测算(地方填报) 3" xfId="2140"/>
    <cellStyle name="标题 3 2 2" xfId="2141"/>
    <cellStyle name="差_汇总表_财力性转移支付2010年预算参考数 3" xfId="2142"/>
    <cellStyle name="差_农林水和城市维护标准支出20080505－县区合计_县市旗测算-新科目（含人口规模效应） 2" xfId="2143"/>
    <cellStyle name="差_县区合并测算20080423(按照各省比重）_不含人员经费系数_2014省级收入12.2（更新后） 3" xfId="2144"/>
    <cellStyle name="好_市辖区测算20080510" xfId="2145"/>
    <cellStyle name="差_1_2014省级收入及财力12.12（更新后） 3" xfId="2146"/>
    <cellStyle name="标题 3 2 2 2" xfId="2147"/>
    <cellStyle name="好_国有资本经营预算（2011年报省人大）_基金汇总 2" xfId="2148"/>
    <cellStyle name="标题 3 2 3" xfId="2149"/>
    <cellStyle name="差_行政（人员）_财力性转移支付2010年预算参考数" xfId="2150"/>
    <cellStyle name="差_农林水和城市维护标准支出20080505－县区合计_县市旗测算-新科目（含人口规模效应） 3" xfId="2151"/>
    <cellStyle name="差_20 2007年河南结算单" xfId="2152"/>
    <cellStyle name="好_汇总表_财力性转移支付2010年预算参考数 3" xfId="2153"/>
    <cellStyle name="常规 7 2 4" xfId="2154"/>
    <cellStyle name="差_Xl0000071_支出汇总 2" xfId="2155"/>
    <cellStyle name="标题 3 3" xfId="2156"/>
    <cellStyle name="差_县市旗测算-新科目（20080626）_不含人员经费系数_2014省级收入12.2（更新后） 2" xfId="2157"/>
    <cellStyle name="差_财力（李处长）_2014省级收入12.2（更新后）" xfId="2158"/>
    <cellStyle name="差_行政(燃修费)_县市旗测算-新科目（含人口规模效应）_2014省级收入12.2（更新后） 2" xfId="2159"/>
    <cellStyle name="好_1_2014省级收入及财力12.12（更新后） 3" xfId="2160"/>
    <cellStyle name="差_2010年收入预测表（20091218)）_收入汇总" xfId="2161"/>
    <cellStyle name="差_20 2007年河南结算单 2" xfId="2162"/>
    <cellStyle name="标题 3 3 2" xfId="2163"/>
    <cellStyle name="差_20 2007年河南结算单 3" xfId="2164"/>
    <cellStyle name="标题 3 3 3" xfId="2165"/>
    <cellStyle name="标题 3 3_1.3日 2017年预算草案 - 副本" xfId="2166"/>
    <cellStyle name="差_Xl0000071_支出汇总 3" xfId="2167"/>
    <cellStyle name="标题 3 4" xfId="2168"/>
    <cellStyle name="差_县市旗测算-新科目（20080626）_不含人员经费系数_2014省级收入12.2（更新后） 3" xfId="2169"/>
    <cellStyle name="差_财力差异计算表(不含非农业区)_省级财力12.12 3" xfId="2170"/>
    <cellStyle name="标题 3 4 2" xfId="2171"/>
    <cellStyle name="千位分隔 3 2" xfId="2172"/>
    <cellStyle name="标题 4 2 2" xfId="2173"/>
    <cellStyle name="好_行政(燃修费)_财力性转移支付2010年预算参考数 3" xfId="2174"/>
    <cellStyle name="标题 4 2 2 2" xfId="2175"/>
    <cellStyle name="强调文字颜色 1 3 4" xfId="2176"/>
    <cellStyle name="差_市辖区测算-新科目（20080626）_民生政策最低支出需求_2014省级收入12.2（更新后） 3" xfId="2177"/>
    <cellStyle name="标题 4 2 3 2" xfId="2178"/>
    <cellStyle name="千_NJ18-15" xfId="2179"/>
    <cellStyle name="差_县市旗测算-新科目（20080626）_不含人员经费系数_省级财力12.12 2" xfId="2180"/>
    <cellStyle name="差_2008年支出调整_2014省级收入12.2（更新后） 2" xfId="2181"/>
    <cellStyle name="千位分隔 4 2" xfId="2182"/>
    <cellStyle name="标题 4 3 2" xfId="2183"/>
    <cellStyle name="差_人员工资和公用经费2_省级财力12.12 2" xfId="2184"/>
    <cellStyle name="差_2008年支出调整_2014省级收入12.2（更新后） 3" xfId="2185"/>
    <cellStyle name="千位分隔 4 3" xfId="2186"/>
    <cellStyle name="标题 4 3 3" xfId="2187"/>
    <cellStyle name="差_人员工资和公用经费2_省级财力12.12 3" xfId="2188"/>
    <cellStyle name="标题 5 2 2" xfId="2189"/>
    <cellStyle name="差_教育(按照总人口测算）—20080416_民生政策最低支出需求_财力性转移支付2010年预算参考数 3" xfId="2190"/>
    <cellStyle name="好_复件 2012年地方财政公共预算分级平衡情况表（5 2" xfId="2191"/>
    <cellStyle name="差_方案二 2" xfId="2192"/>
    <cellStyle name="差_Book1_财力性转移支付2010年预算参考数 3" xfId="2193"/>
    <cellStyle name="差_2008年支出调整_2014省级收入及财力12.12（更新后） 2" xfId="2194"/>
    <cellStyle name="好_表一" xfId="2195"/>
    <cellStyle name="标题 5_3.2017全省支出" xfId="2196"/>
    <cellStyle name="标题 6" xfId="2197"/>
    <cellStyle name="差_省级明细 4" xfId="2198"/>
    <cellStyle name="好_省级明细_全省收入代编最新_收入汇总 3" xfId="2199"/>
    <cellStyle name="标题 6 2" xfId="2200"/>
    <cellStyle name="标题 6 2 2" xfId="2201"/>
    <cellStyle name="标题 6 3" xfId="2202"/>
    <cellStyle name="标题 7" xfId="2203"/>
    <cellStyle name="好_省级明细_副本最新_支出汇总 2" xfId="2204"/>
    <cellStyle name="好_行政(燃修费)_不含人员经费系数_财力性转移支付2010年预算参考数" xfId="2205"/>
    <cellStyle name="差_缺口县区测算(财政部标准)_省级财力12.12 2" xfId="2206"/>
    <cellStyle name="差_省电力2008年 工作表_支出汇总" xfId="2207"/>
    <cellStyle name="好_电力公司增值税划转_2014省级收入12.2（更新后） 2" xfId="2208"/>
    <cellStyle name="表标题" xfId="2209"/>
    <cellStyle name="差_市辖区测算20080510_不含人员经费系数 2" xfId="2210"/>
    <cellStyle name="差 2 2" xfId="2211"/>
    <cellStyle name="差_2007一般预算支出口径剔除表_财力性转移支付2010年预算参考数 3" xfId="2212"/>
    <cellStyle name="差 2 2 2" xfId="2213"/>
    <cellStyle name="差 2 2 3" xfId="2214"/>
    <cellStyle name="통화 [0]_BOILER-CO1" xfId="2215"/>
    <cellStyle name="好_省级明细_Xl0000071 2" xfId="2216"/>
    <cellStyle name="差_缺口县区测算（11.13）_2014省级收入及财力12.12（更新后）" xfId="2217"/>
    <cellStyle name="差 2 3 3" xfId="2218"/>
    <cellStyle name="差_2007年中央财政与河南省财政年终决算结算单_2014省级收入及财力12.12（更新后）" xfId="2219"/>
    <cellStyle name="差 2 4" xfId="2220"/>
    <cellStyle name="差_2007年中央财政与河南省财政年终决算结算单_2014省级收入及财力12.12（更新后） 2" xfId="2221"/>
    <cellStyle name="差 2 4 2" xfId="2222"/>
    <cellStyle name="差_2007年中央财政与河南省财政年终决算结算单_2014省级收入及财力12.12（更新后） 3" xfId="2223"/>
    <cellStyle name="差 2 4 3" xfId="2224"/>
    <cellStyle name="差_20河南 3" xfId="2225"/>
    <cellStyle name="差_人员工资和公用经费_省级财力12.12" xfId="2226"/>
    <cellStyle name="好_2008年全省汇总收支计算表_2014省级收入及财力12.12（更新后） 3" xfId="2227"/>
    <cellStyle name="差 2_3.2017全省支出" xfId="2228"/>
    <cellStyle name="常规 2 2" xfId="2229"/>
    <cellStyle name="好_省级明细_23 2 3" xfId="2230"/>
    <cellStyle name="差 3" xfId="2231"/>
    <cellStyle name="差_省级明细_副本1.2 2 3" xfId="2232"/>
    <cellStyle name="差 3 2" xfId="2233"/>
    <cellStyle name="好_2008年财政收支预算草案(1.4)_收入汇总" xfId="2234"/>
    <cellStyle name="差 3 3" xfId="2235"/>
    <cellStyle name="好_商品交易所2006--2008年税收_收入汇总" xfId="2236"/>
    <cellStyle name="差 3 3 2" xfId="2237"/>
    <cellStyle name="注释 3_1.3日 2017年预算草案 - 副本" xfId="2238"/>
    <cellStyle name="差 3 4" xfId="2239"/>
    <cellStyle name="好_2016年预算表格（公式） 2" xfId="2240"/>
    <cellStyle name="差 3 5" xfId="2241"/>
    <cellStyle name="适中 2 2 2" xfId="2242"/>
    <cellStyle name="差_27重庆_财力性转移支付2010年预算参考数" xfId="2243"/>
    <cellStyle name="差_行政公检法测算_县市旗测算-新科目（含人口规模效应）_财力性转移支付2010年预算参考数 3" xfId="2244"/>
    <cellStyle name="差_09黑龙江_2014省级收入及财力12.12（更新后） 3" xfId="2245"/>
    <cellStyle name="差_03昭通 2" xfId="2246"/>
    <cellStyle name="差_2010省对市县转移支付测算表(10-21）_2014省级收入12.2（更新后） 3" xfId="2247"/>
    <cellStyle name="差_0605石屏县 2" xfId="2248"/>
    <cellStyle name="差_其他部门(按照总人口测算）—20080416_民生政策最低支出需求_2014省级收入12.2（更新后） 2" xfId="2249"/>
    <cellStyle name="差_财政供养人员_2014省级收入12.2（更新后） 3" xfId="2250"/>
    <cellStyle name="差_14安徽" xfId="2251"/>
    <cellStyle name="差_0605石屏县 3" xfId="2252"/>
    <cellStyle name="差_其他部门(按照总人口测算）—20080416_民生政策最低支出需求_2014省级收入12.2（更新后） 3" xfId="2253"/>
    <cellStyle name="差_云南省2008年转移支付测算——州市本级考核部分及政策性测算" xfId="2254"/>
    <cellStyle name="差_0605石屏县_财力性转移支付2010年预算参考数" xfId="2255"/>
    <cellStyle name="差_0605石屏县_财力性转移支付2010年预算参考数 2" xfId="2256"/>
    <cellStyle name="好_省级收入" xfId="2257"/>
    <cellStyle name="差_行政公检法测算_民生政策最低支出需求_财力性转移支付2010年预算参考数 3" xfId="2258"/>
    <cellStyle name="好_汇总 2" xfId="2259"/>
    <cellStyle name="差_0605石屏县_财力性转移支付2010年预算参考数 3" xfId="2260"/>
    <cellStyle name="差_Sheet1_全省基金收支 2" xfId="2261"/>
    <cellStyle name="差_0605石屏县_省级财力12.12" xfId="2262"/>
    <cellStyle name="差_0605石屏县_省级财力12.12 2" xfId="2263"/>
    <cellStyle name="差_09黑龙江_2014省级收入12.2（更新后）" xfId="2264"/>
    <cellStyle name="差_09黑龙江_2014省级收入12.2（更新后） 2" xfId="2265"/>
    <cellStyle name="差_09黑龙江_2014省级收入及财力12.12（更新后）" xfId="2266"/>
    <cellStyle name="差_09黑龙江_财力性转移支付2010年预算参考数 3" xfId="2267"/>
    <cellStyle name="差_2012年省级平衡表" xfId="2268"/>
    <cellStyle name="差_河南省----2009-05-21（补充数据）_基金汇总" xfId="2269"/>
    <cellStyle name="差_09黑龙江_省级财力12.12" xfId="2270"/>
    <cellStyle name="差_27重庆_省级财力12.12" xfId="2271"/>
    <cellStyle name="差_财政厅编制用表（2011年报省人大）_收入汇总 2" xfId="2272"/>
    <cellStyle name="差_缺口县区测算_财力性转移支付2010年预算参考数" xfId="2273"/>
    <cellStyle name="常规_4268D4A09C5B01B0E0530A0804CB4AF3 2" xfId="2274"/>
    <cellStyle name="差_1 3" xfId="2275"/>
    <cellStyle name="差_1_财力性转移支付2010年预算参考数 2" xfId="2276"/>
    <cellStyle name="好_省级明细_Xl0000068_支出汇总 2" xfId="2277"/>
    <cellStyle name="差_1_财力性转移支付2010年预算参考数 3" xfId="2278"/>
    <cellStyle name="差_县市旗测算-新科目（20080626）_民生政策最低支出需求_省级财力12.12" xfId="2279"/>
    <cellStyle name="差_11大理_2014省级收入及财力12.12（更新后） 2" xfId="2280"/>
    <cellStyle name="差_1_省级财力12.12" xfId="2281"/>
    <cellStyle name="差_行政(燃修费)_县市旗测算-新科目（含人口规模效应）_2014省级收入及财力12.12（更新后）" xfId="2282"/>
    <cellStyle name="差_1_省级财力12.12 3" xfId="2283"/>
    <cellStyle name="差_县市旗测算-新科目（20080626）_县市旗测算-新科目（含人口规模效应） 2" xfId="2284"/>
    <cellStyle name="差_分析缺口率_财力性转移支付2010年预算参考数 3" xfId="2285"/>
    <cellStyle name="差_1110洱源县 2" xfId="2286"/>
    <cellStyle name="差_省级明细_全省收入代编最新_支出汇总 3" xfId="2287"/>
    <cellStyle name="好_平邑_财力性转移支付2010年预算参考数 2" xfId="2288"/>
    <cellStyle name="好_民生政策最低支出需求" xfId="2289"/>
    <cellStyle name="好_2009年省对市县转移支付测算表(9.27) 3" xfId="2290"/>
    <cellStyle name="差_1110洱源县_2014省级收入及财力12.12（更新后） 3" xfId="2291"/>
    <cellStyle name="好_分县成本差异系数_不含人员经费系数_省级财力12.12 2" xfId="2292"/>
    <cellStyle name="差_农林水和城市维护标准支出20080505－县区合计_民生政策最低支出需求" xfId="2293"/>
    <cellStyle name="差_1110洱源县_财力性转移支付2010年预算参考数 2" xfId="2294"/>
    <cellStyle name="差_教育(按照总人口测算）—20080416_县市旗测算-新科目（含人口规模效应）_2014省级收入12.2（更新后）" xfId="2295"/>
    <cellStyle name="差_卫生(按照总人口测算）—20080416_县市旗测算-新科目（含人口规模效应）_财力性转移支付2010年预算参考数" xfId="2296"/>
    <cellStyle name="好_成本差异系数（含人口规模）_省级财力12.12 2" xfId="2297"/>
    <cellStyle name="差_1110洱源县_财力性转移支付2010年预算参考数 3" xfId="2298"/>
    <cellStyle name="差_11大理" xfId="2299"/>
    <cellStyle name="差_2006年28四川_省级财力12.12 3" xfId="2300"/>
    <cellStyle name="差_11大理 2" xfId="2301"/>
    <cellStyle name="好_省级明细_副本最新_收入汇总" xfId="2302"/>
    <cellStyle name="差_县市旗测算20080508" xfId="2303"/>
    <cellStyle name="差_11大理 3" xfId="2304"/>
    <cellStyle name="差_危改资金测算_2014省级收入及财力12.12（更新后） 2" xfId="2305"/>
    <cellStyle name="差_11大理_2014省级收入12.2（更新后） 3" xfId="2306"/>
    <cellStyle name="差_人员工资和公用经费_2014省级收入及财力12.12（更新后） 3" xfId="2307"/>
    <cellStyle name="差_11大理_2014省级收入及财力12.12（更新后）" xfId="2308"/>
    <cellStyle name="好_其他部门(按照总人口测算）—20080416_不含人员经费系数 3" xfId="2309"/>
    <cellStyle name="差_市辖区测算-新科目（20080626）_2014省级收入12.2（更新后） 2" xfId="2310"/>
    <cellStyle name="好_省级明细_Xl0000068_支出汇总 3" xfId="2311"/>
    <cellStyle name="差_国有资本经营预算（2011年报省人大）" xfId="2312"/>
    <cellStyle name="差_附表_2014省级收入12.2（更新后） 2" xfId="2313"/>
    <cellStyle name="差_国有资本经营预算（2011年报省人大）_基金汇总" xfId="2314"/>
    <cellStyle name="差_11大理_2014省级收入及财力12.12（更新后） 3" xfId="2315"/>
    <cellStyle name="好_分县成本差异系数_民生政策最低支出需求_财力性转移支付2010年预算参考数 3" xfId="2316"/>
    <cellStyle name="差_2009年省对市县转移支付测算表(9.27)" xfId="2317"/>
    <cellStyle name="差_2008年全省汇总收支计算表_2014省级收入及财力12.12（更新后） 2" xfId="2318"/>
    <cellStyle name="好_省级明细_23_2017年预算草案（债务） 3" xfId="2319"/>
    <cellStyle name="差_市辖区测算-新科目（20080626）_县市旗测算-新科目（含人口规模效应）_2014省级收入及财力12.12（更新后）" xfId="2320"/>
    <cellStyle name="差_11大理_财力性转移支付2010年预算参考数" xfId="2321"/>
    <cellStyle name="差_省级明细_副本1.2_2017年预算草案（债务） 3" xfId="2322"/>
    <cellStyle name="差_卫生(按照总人口测算）—20080416_县市旗测算-新科目（含人口规模效应）_2014省级收入及财力12.12（更新后） 3" xfId="2323"/>
    <cellStyle name="好_云南省2008年转移支付测算——州市本级考核部分及政策性测算 3" xfId="2324"/>
    <cellStyle name="差_2_省级财力12.12 3" xfId="2325"/>
    <cellStyle name="差_2009年省对市县转移支付测算表(9.27) 2" xfId="2326"/>
    <cellStyle name="差_2007年结算已定项目对账单_附表1-6" xfId="2327"/>
    <cellStyle name="差_11大理_财力性转移支付2010年预算参考数 2" xfId="2328"/>
    <cellStyle name="差_市辖区测算-新科目（20080626）_县市旗测算-新科目（含人口规模效应）_2014省级收入及财力12.12（更新后） 2" xfId="2329"/>
    <cellStyle name="差_2009年省对市县转移支付测算表(9.27) 3" xfId="2330"/>
    <cellStyle name="差_11大理_财力性转移支付2010年预算参考数 3" xfId="2331"/>
    <cellStyle name="差_市辖区测算-新科目（20080626）_县市旗测算-新科目（含人口规模效应）_2014省级收入及财力12.12（更新后） 3" xfId="2332"/>
    <cellStyle name="差_11大理_省级财力12.12 2" xfId="2333"/>
    <cellStyle name="好_省级明细_2017年预算草案（债务） 2" xfId="2334"/>
    <cellStyle name="差_11大理_省级财力12.12 3" xfId="2335"/>
    <cellStyle name="差_Book2_省级财力12.12 3" xfId="2336"/>
    <cellStyle name="好_20河南_2014省级收入及财力12.12（更新后） 2" xfId="2337"/>
    <cellStyle name="差_2007年中央财政与河南省财政年终决算结算单 4" xfId="2338"/>
    <cellStyle name="差_2006年22湖南_2014省级收入12.2（更新后）" xfId="2339"/>
    <cellStyle name="差_12滨州_2014省级收入及财力12.12（更新后）" xfId="2340"/>
    <cellStyle name="差_2006年22湖南_2014省级收入12.2（更新后） 2" xfId="2341"/>
    <cellStyle name="差_14安徽_财力性转移支付2010年预算参考数 3" xfId="2342"/>
    <cellStyle name="差_12滨州_2014省级收入及财力12.12（更新后） 2" xfId="2343"/>
    <cellStyle name="差_其他部门(按照总人口测算）—20080416_县市旗测算-新科目（含人口规模效应）_2014省级收入12.2（更新后）" xfId="2344"/>
    <cellStyle name="好_2012-2013年经常性收入预测（1.1新口径） 2" xfId="2345"/>
    <cellStyle name="差_2008计算资料（8月5）" xfId="2346"/>
    <cellStyle name="差_省级明细_冬梅3 2" xfId="2347"/>
    <cellStyle name="差_12滨州_省级财力12.12" xfId="2348"/>
    <cellStyle name="好_省级明细_代编表" xfId="2349"/>
    <cellStyle name="好_Xl0000071 2 2" xfId="2350"/>
    <cellStyle name="差_市辖区测算20080510_不含人员经费系数_省级财力12.12 3" xfId="2351"/>
    <cellStyle name="差_2008计算资料（8月5） 2" xfId="2352"/>
    <cellStyle name="差_省级明细_冬梅3 2 2" xfId="2353"/>
    <cellStyle name="好_2016年预算表格（公式）" xfId="2354"/>
    <cellStyle name="差_县市旗测算-新科目（20080627） 3" xfId="2355"/>
    <cellStyle name="差_12滨州_省级财力12.12 2" xfId="2356"/>
    <cellStyle name="差_2011年全省及省级预计2011-12-12_收入汇总 2" xfId="2357"/>
    <cellStyle name="差_14安徽_2014省级收入及财力12.12（更新后）" xfId="2358"/>
    <cellStyle name="差_一般预算支出口径剔除表_财力性转移支付2010年预算参考数 3" xfId="2359"/>
    <cellStyle name="差_14安徽_财力性转移支付2010年预算参考数" xfId="2360"/>
    <cellStyle name="差_14安徽_财力性转移支付2010年预算参考数 2" xfId="2361"/>
    <cellStyle name="差_测算总表_2014省级收入及财力12.12（更新后）" xfId="2362"/>
    <cellStyle name="差_1604月报" xfId="2363"/>
    <cellStyle name="差_2" xfId="2364"/>
    <cellStyle name="着色 6 3" xfId="2365"/>
    <cellStyle name="差_省级明细_代编全省支出预算修改_支出汇总" xfId="2366"/>
    <cellStyle name="差_20河南" xfId="2367"/>
    <cellStyle name="差_20 2007年河南结算单 4" xfId="2368"/>
    <cellStyle name="好_2010年收入预测表（20091219)）_支出汇总" xfId="2369"/>
    <cellStyle name="差_2 2" xfId="2370"/>
    <cellStyle name="差_省级明细_代编全省支出预算修改_支出汇总 2" xfId="2371"/>
    <cellStyle name="好_省级明细_23_收入汇总 2" xfId="2372"/>
    <cellStyle name="差_省级明细_代编全省支出预算修改_支出汇总 3" xfId="2373"/>
    <cellStyle name="差_2 3" xfId="2374"/>
    <cellStyle name="差_省级明细_副本1.2_收入汇总 2" xfId="2375"/>
    <cellStyle name="差_2_2014省级收入及财力12.12（更新后）" xfId="2376"/>
    <cellStyle name="差_文体广播事业(按照总人口测算）—20080416_不含人员经费系数_财力性转移支付2010年预算参考数 2" xfId="2377"/>
    <cellStyle name="好_汇总_2014省级收入及财力12.12（更新后）" xfId="2378"/>
    <cellStyle name="差_2_财力性转移支付2010年预算参考数 2" xfId="2379"/>
    <cellStyle name="差_2_财力性转移支付2010年预算参考数 3" xfId="2380"/>
    <cellStyle name="差_2010年收入预测表（20091230)）_基金汇总" xfId="2381"/>
    <cellStyle name="好_云南省2008年转移支付测算——州市本级考核部分及政策性测算 2" xfId="2382"/>
    <cellStyle name="差_2_省级财力12.12 2" xfId="2383"/>
    <cellStyle name="差_22湖南_2014省级收入12.2（更新后） 2" xfId="2384"/>
    <cellStyle name="差_Book1_基金汇总 2" xfId="2385"/>
    <cellStyle name="差_20 2007年河南结算单_2013省级预算附表 2" xfId="2386"/>
    <cellStyle name="差_27重庆_2014省级收入及财力12.12（更新后）" xfId="2387"/>
    <cellStyle name="差_22湖南_2014省级收入12.2（更新后） 3" xfId="2388"/>
    <cellStyle name="差_20 2007年河南结算单_2013省级预算附表 3" xfId="2389"/>
    <cellStyle name="差_20 2007年河南结算单_2014省级收入12.2（更新后）" xfId="2390"/>
    <cellStyle name="差_20 2007年河南结算单_2014省级收入12.2（更新后） 2" xfId="2391"/>
    <cellStyle name="差_20 2007年河南结算单_2014省级收入及财力12.12（更新后）" xfId="2392"/>
    <cellStyle name="差_行政(燃修费)_不含人员经费系数_2014省级收入及财力12.12（更新后） 2" xfId="2393"/>
    <cellStyle name="差_危改资金测算_省级财力12.12 2" xfId="2394"/>
    <cellStyle name="差_20 2007年河南结算单_2014省级收入及财力12.12（更新后） 2" xfId="2395"/>
    <cellStyle name="差_省级明细_Xl0000068_基金汇总" xfId="2396"/>
    <cellStyle name="差_20 2007年河南结算单_2017年预算草案（债务）" xfId="2397"/>
    <cellStyle name="好_2006年27重庆_2014省级收入及财力12.12（更新后） 2" xfId="2398"/>
    <cellStyle name="差_2016年财政总决算生成表全套0417 -平衡表 2" xfId="2399"/>
    <cellStyle name="差_农林水和城市维护标准支出20080505－县区合计_民生政策最低支出需求_省级财力12.12 3" xfId="2400"/>
    <cellStyle name="差_20 2007年河南结算单_基金汇总" xfId="2401"/>
    <cellStyle name="差_财政厅编制用表（2011年报省人大）" xfId="2402"/>
    <cellStyle name="差_20 2007年河南结算单_基金汇总 2" xfId="2403"/>
    <cellStyle name="差_Xl0000068_2017年预算草案（债务）" xfId="2404"/>
    <cellStyle name="差_20 2007年河南结算单_基金汇总 3" xfId="2405"/>
    <cellStyle name="差_2010省对市县转移支付测算表(10-21）" xfId="2406"/>
    <cellStyle name="差_行政(燃修费)_县市旗测算-新科目（含人口规模效应）_财力性转移支付2010年预算参考数 3" xfId="2407"/>
    <cellStyle name="好_2009年省对市县转移支付测算表(9.27)_省级财力12.12 2" xfId="2408"/>
    <cellStyle name="差_20 2007年河南结算单_省级财力12.12" xfId="2409"/>
    <cellStyle name="差_文体广播事业(按照总人口测算）—20080416_县市旗测算-新科目（含人口规模效应） 2" xfId="2410"/>
    <cellStyle name="差_2010省对市县转移支付测算表(10-21） 2" xfId="2411"/>
    <cellStyle name="差_20 2007年河南结算单_省级财力12.12 2" xfId="2412"/>
    <cellStyle name="差_省级明细_基金最新" xfId="2413"/>
    <cellStyle name="好_2007年中央财政与河南省财政年终决算结算单_2013省级预算附表" xfId="2414"/>
    <cellStyle name="差_2010省对市县转移支付测算表(10-21） 3" xfId="2415"/>
    <cellStyle name="差_20 2007年河南结算单_省级财力12.12 3" xfId="2416"/>
    <cellStyle name="警告文本 3 3" xfId="2417"/>
    <cellStyle name="差_20 2007年河南结算单_收入汇总" xfId="2418"/>
    <cellStyle name="差_财政供养人员_省级财力12.12 3" xfId="2419"/>
    <cellStyle name="差_20河南(财政部2010年县级基本财力测算数据)_省级财力12.12 2" xfId="2420"/>
    <cellStyle name="差_省级明细_2016年预算草案1.13_支出汇总 3" xfId="2421"/>
    <cellStyle name="好_教育(按照总人口测算）—20080416_不含人员经费系数" xfId="2422"/>
    <cellStyle name="差_20 2007年河南结算单_支出汇总" xfId="2423"/>
    <cellStyle name="好_教育(按照总人口测算）—20080416_不含人员经费系数 2" xfId="2424"/>
    <cellStyle name="差_20 2007年河南结算单_支出汇总 2" xfId="2425"/>
    <cellStyle name="好_教育(按照总人口测算）—20080416_不含人员经费系数 3" xfId="2426"/>
    <cellStyle name="差_20 2007年河南结算单_支出汇总 3" xfId="2427"/>
    <cellStyle name="差_国有资本经营预算（2011年报省人大）_2013省级预算附表" xfId="2428"/>
    <cellStyle name="差_2006年22湖南" xfId="2429"/>
    <cellStyle name="差_省级明细_副本最新_收入汇总 3" xfId="2430"/>
    <cellStyle name="好_财政厅编制用表（2011年报省人大）_2014省级收入12.2（更新后） 3" xfId="2431"/>
    <cellStyle name="差_2006年22湖南 2" xfId="2432"/>
    <cellStyle name="差_2006年34青海_省级财力12.12" xfId="2433"/>
    <cellStyle name="差_2006年22湖南 3" xfId="2434"/>
    <cellStyle name="差_行政公检法测算_县市旗测算-新科目（含人口规模效应）_2014省级收入及财力12.12（更新后）" xfId="2435"/>
    <cellStyle name="差_2008计算资料（8月11日终稿） 2" xfId="2436"/>
    <cellStyle name="差_2006年22湖南_2014省级收入及财力12.12（更新后）" xfId="2437"/>
    <cellStyle name="差_Xl0000068 4" xfId="2438"/>
    <cellStyle name="好_省级明细_代编全省支出预算修改 3" xfId="2439"/>
    <cellStyle name="差_2006年22湖南_2014省级收入及财力12.12（更新后） 2" xfId="2440"/>
    <cellStyle name="差_2006年22湖南_省级财力12.12" xfId="2441"/>
    <cellStyle name="差_2007年中央财政与河南省财政年终决算结算单_2013省级预算附表 3" xfId="2442"/>
    <cellStyle name="差_2006年22湖南_省级财力12.12 2" xfId="2443"/>
    <cellStyle name="好_国有资本经营预算（2011年报省人大）_基金汇总" xfId="2444"/>
    <cellStyle name="差_2006年22湖南_省级财力12.12 3" xfId="2445"/>
    <cellStyle name="差_Sheet1_2014省级收入及财力12.12（更新后） 2" xfId="2446"/>
    <cellStyle name="好_河南省----2009-05-21（补充数据）_2014省级收入12.2（更新后）" xfId="2447"/>
    <cellStyle name="差_2007年收支情况及2008年收支预计表(汇总表)_财力性转移支付2010年预算参考数 2" xfId="2448"/>
    <cellStyle name="差_2006年27重庆_2014省级收入12.2（更新后）" xfId="2449"/>
    <cellStyle name="差_2006年27重庆_2014省级收入12.2（更新后） 2" xfId="2450"/>
    <cellStyle name="差_2006年27重庆_财力性转移支付2010年预算参考数" xfId="2451"/>
    <cellStyle name="差_2006年27重庆_财力性转移支付2010年预算参考数 2" xfId="2452"/>
    <cellStyle name="差_核定人数下发表_2014省级收入及财力12.12（更新后） 3" xfId="2453"/>
    <cellStyle name="输入 3" xfId="2454"/>
    <cellStyle name="常规 2 9" xfId="2455"/>
    <cellStyle name="好_河南省----2009-05-21（补充数据）_省级财力12.12 2" xfId="2456"/>
    <cellStyle name="好_2007年一般预算支出剔除_财力性转移支付2010年预算参考数 2" xfId="2457"/>
    <cellStyle name="差_27重庆 2" xfId="2458"/>
    <cellStyle name="差_2006年27重庆_省级财力12.12 2" xfId="2459"/>
    <cellStyle name="差_2006年28四川 2" xfId="2460"/>
    <cellStyle name="差_行政公检法测算_不含人员经费系数_省级财力12.12 2" xfId="2461"/>
    <cellStyle name="差_卫生部门_2014省级收入及财力12.12（更新后） 3" xfId="2462"/>
    <cellStyle name="差_2006年28四川_2014省级收入12.2（更新后） 2" xfId="2463"/>
    <cellStyle name="差_2006年28四川_2014省级收入12.2（更新后） 3" xfId="2464"/>
    <cellStyle name="好_2007年收支情况及2008年收支预计表(汇总表)_2014省级收入12.2（更新后） 2" xfId="2465"/>
    <cellStyle name="差_2006年28四川_2014省级收入及财力12.12（更新后）" xfId="2466"/>
    <cellStyle name="好_行政（人员）_民生政策最低支出需求_2014省级收入12.2（更新后） 3" xfId="2467"/>
    <cellStyle name="好_2007年收支情况及2008年收支预计表(汇总表)" xfId="2468"/>
    <cellStyle name="差_28四川_财力性转移支付2010年预算参考数 2" xfId="2469"/>
    <cellStyle name="差_省级明细_政府性基金人大会表格1稿_支出汇总 3" xfId="2470"/>
    <cellStyle name="差_2006年28四川_2014省级收入及财力12.12（更新后） 3" xfId="2471"/>
    <cellStyle name="差_平邑_省级财力12.12" xfId="2472"/>
    <cellStyle name="差_Xl0000335 2" xfId="2473"/>
    <cellStyle name="差_2006年28四川_财力性转移支付2010年预算参考数 3" xfId="2474"/>
    <cellStyle name="差_Book1_附表1-6 2" xfId="2475"/>
    <cellStyle name="差_省级明细_全省收入代编最新_2017年预算草案（债务）" xfId="2476"/>
    <cellStyle name="好_缺口县区测算(财政部标准) 2" xfId="2477"/>
    <cellStyle name="好_测算结果汇总_财力性转移支付2010年预算参考数 2" xfId="2478"/>
    <cellStyle name="差_2006年34青海" xfId="2479"/>
    <cellStyle name="差_2006年34青海 2" xfId="2480"/>
    <cellStyle name="差_2006年34青海 3" xfId="2481"/>
    <cellStyle name="差_20河南(财政部2010年县级基本财力测算数据)_2014省级收入及财力12.12（更新后） 2" xfId="2482"/>
    <cellStyle name="好_危改资金测算_财力性转移支付2010年预算参考数 3" xfId="2483"/>
    <cellStyle name="好_省级明细_Book1_2017年预算草案（债务）" xfId="2484"/>
    <cellStyle name="差_2006年34青海_2014省级收入12.2（更新后）" xfId="2485"/>
    <cellStyle name="好_省级明细_Book1_2017年预算草案（债务） 2" xfId="2486"/>
    <cellStyle name="差_2006年34青海_2014省级收入12.2（更新后） 2" xfId="2487"/>
    <cellStyle name="差_行政(燃修费)_2014省级收入12.2（更新后）" xfId="2488"/>
    <cellStyle name="好_分县成本差异系数_财力性转移支付2010年预算参考数" xfId="2489"/>
    <cellStyle name="差_2006年34青海_2014省级收入及财力12.12（更新后）" xfId="2490"/>
    <cellStyle name="好_2006年水利统计指标统计表_2014省级收入12.2（更新后）" xfId="2491"/>
    <cellStyle name="差_分县成本差异系数_民生政策最低支出需求_财力性转移支付2010年预算参考数" xfId="2492"/>
    <cellStyle name="差_其他部门(按照总人口测算）—20080416_不含人员经费系数_2014省级收入及财力12.12（更新后） 2" xfId="2493"/>
    <cellStyle name="好_分县成本差异系数_财力性转移支付2010年预算参考数 2" xfId="2494"/>
    <cellStyle name="差_2006年34青海_2014省级收入及财力12.12（更新后） 2" xfId="2495"/>
    <cellStyle name="差_青海 缺口县区测算(地方填报)_2014省级收入及财力12.12（更新后） 3" xfId="2496"/>
    <cellStyle name="好_09黑龙江_2014省级收入及财力12.12（更新后） 2" xfId="2497"/>
    <cellStyle name="差_2009年结算（最终）" xfId="2498"/>
    <cellStyle name="差_成本差异系数_2014省级收入12.2（更新后）" xfId="2499"/>
    <cellStyle name="好_分县成本差异系数_财力性转移支付2010年预算参考数 3" xfId="2500"/>
    <cellStyle name="差_2006年34青海_2014省级收入及财力12.12（更新后） 3" xfId="2501"/>
    <cellStyle name="好_22湖南_省级财力12.12" xfId="2502"/>
    <cellStyle name="差_2006年34青海_财力性转移支付2010年预算参考数" xfId="2503"/>
    <cellStyle name="差_省级明细_Book1 2 3" xfId="2504"/>
    <cellStyle name="好_22湖南_省级财力12.12 2" xfId="2505"/>
    <cellStyle name="差_2006年34青海_财力性转移支付2010年预算参考数 2" xfId="2506"/>
    <cellStyle name="差_行政（人员）_民生政策最低支出需求_2014省级收入12.2（更新后）" xfId="2507"/>
    <cellStyle name="好_22湖南_省级财力12.12 3" xfId="2508"/>
    <cellStyle name="差_2006年34青海_财力性转移支付2010年预算参考数 3" xfId="2509"/>
    <cellStyle name="差_财力差异计算表(不含非农业区)_2014省级收入及财力12.12（更新后） 3" xfId="2510"/>
    <cellStyle name="差_其他部门(按照总人口测算）—20080416_不含人员经费系数_省级财力12.12 2" xfId="2511"/>
    <cellStyle name="差_2006年34青海_省级财力12.12 2" xfId="2512"/>
    <cellStyle name="差_行政公检法测算_县市旗测算-新科目（含人口规模效应）_2014省级收入及财力12.12（更新后） 2" xfId="2513"/>
    <cellStyle name="好_省级明细_Xl0000068_2017年预算草案（债务）" xfId="2514"/>
    <cellStyle name="差_2006年全省财力计算表（中央、决算）" xfId="2515"/>
    <cellStyle name="好_省级明细_Xl0000068_2017年预算草案（债务） 2" xfId="2516"/>
    <cellStyle name="差_2006年全省财力计算表（中央、决算） 2" xfId="2517"/>
    <cellStyle name="差_2006年水利统计指标统计表" xfId="2518"/>
    <cellStyle name="差_2006年水利统计指标统计表 2" xfId="2519"/>
    <cellStyle name="差_津补贴保障测算（2010.3.19）_2014省级收入12.2（更新后）" xfId="2520"/>
    <cellStyle name="差_市辖区测算-新科目（20080626）" xfId="2521"/>
    <cellStyle name="差_2006年水利统计指标统计表 3" xfId="2522"/>
    <cellStyle name="差_市辖区测算-新科目（20080626）_2014省级收入及财力12.12（更新后） 2" xfId="2523"/>
    <cellStyle name="差_Book1_收入汇总" xfId="2524"/>
    <cellStyle name="差_2006年水利统计指标统计表_2014省级收入12.2（更新后） 2" xfId="2525"/>
    <cellStyle name="差_2007一般预算支出口径剔除表_2014省级收入及财力12.12（更新后） 2" xfId="2526"/>
    <cellStyle name="差_2006年水利统计指标统计表_2014省级收入12.2（更新后） 3" xfId="2527"/>
    <cellStyle name="差_县区合并测算20080423(按照各省比重）_县市旗测算-新科目（含人口规模效应）_财力性转移支付2010年预算参考数 3" xfId="2528"/>
    <cellStyle name="差_2006年水利统计指标统计表_2014省级收入及财力12.12（更新后） 3" xfId="2529"/>
    <cellStyle name="差_教育(按照总人口测算）—20080416_2014省级收入12.2（更新后） 3" xfId="2530"/>
    <cellStyle name="差_县市旗测算-新科目（20080627）_民生政策最低支出需求_省级财力12.12" xfId="2531"/>
    <cellStyle name="好_行政(燃修费)_不含人员经费系数_省级财力12.12 2" xfId="2532"/>
    <cellStyle name="差_2007结算与财力(6.2)_收入汇总 2" xfId="2533"/>
    <cellStyle name="差_2006年水利统计指标统计表_财力性转移支付2010年预算参考数" xfId="2534"/>
    <cellStyle name="差_2006年水利统计指标统计表_财力性转移支付2010年预算参考数 2" xfId="2535"/>
    <cellStyle name="差_2006年水利统计指标统计表_财力性转移支付2010年预算参考数 3" xfId="2536"/>
    <cellStyle name="差_2006年水利统计指标统计表_省级财力12.12 2" xfId="2537"/>
    <cellStyle name="差_2006年水利统计指标统计表_省级财力12.12 3" xfId="2538"/>
    <cellStyle name="常规 2 7 2" xfId="2539"/>
    <cellStyle name="差_2007结算与财力(6.2) 2" xfId="2540"/>
    <cellStyle name="差_2007结算与财力(6.2)_支出汇总" xfId="2541"/>
    <cellStyle name="差_2007结算与财力(6.2)_支出汇总 2" xfId="2542"/>
    <cellStyle name="差_2007年结算已定项目对账单" xfId="2543"/>
    <cellStyle name="差_2007年结算已定项目对账单 2" xfId="2544"/>
    <cellStyle name="差_2007年结算已定项目对账单 2 3" xfId="2545"/>
    <cellStyle name="差_2007年结算已定项目对账单 4" xfId="2546"/>
    <cellStyle name="差_2007年结算已定项目对账单_2013省级预算附表" xfId="2547"/>
    <cellStyle name="差_2007年结算已定项目对账单_2013省级预算附表 2" xfId="2548"/>
    <cellStyle name="差_县区合并测算20080421_县市旗测算-新科目（含人口规模效应）_2014省级收入及财力12.12（更新后）" xfId="2549"/>
    <cellStyle name="差_Sheet1_2014省级收入12.2（更新后）" xfId="2550"/>
    <cellStyle name="差_2007年结算已定项目对账单_2013省级预算附表 3" xfId="2551"/>
    <cellStyle name="差_2007年结算已定项目对账单_2014省级收入及财力12.12（更新后）" xfId="2552"/>
    <cellStyle name="差_河南省----2009-05-21（补充数据）_收入汇总" xfId="2553"/>
    <cellStyle name="差_2007年结算已定项目对账单_2014省级收入及财力12.12（更新后） 2" xfId="2554"/>
    <cellStyle name="差_河南省----2009-05-21（补充数据）_支出汇总" xfId="2555"/>
    <cellStyle name="差_河南省----2009-05-21（补充数据）_收入汇总 2" xfId="2556"/>
    <cellStyle name="差_其他部门(按照总人口测算）—20080416_2014省级收入12.2（更新后）" xfId="2557"/>
    <cellStyle name="差_2007年结算已定项目对账单_2014省级收入及财力12.12（更新后） 3" xfId="2558"/>
    <cellStyle name="差_河南省----2009-05-21（补充数据）_收入汇总 3" xfId="2559"/>
    <cellStyle name="差_市辖区测算-新科目（20080626）_民生政策最低支出需求_财力性转移支付2010年预算参考数 2" xfId="2560"/>
    <cellStyle name="差_2007年结算已定项目对账单_2017年预算草案（债务）" xfId="2561"/>
    <cellStyle name="差_省级明细_Xl0000068 2" xfId="2562"/>
    <cellStyle name="差_20河南(财政部2010年县级基本财力测算数据) 3" xfId="2563"/>
    <cellStyle name="差_2007年结算已定项目对账单_2017年预算草案（债务） 2" xfId="2564"/>
    <cellStyle name="差_省级明细_Xl0000068 2 2" xfId="2565"/>
    <cellStyle name="好_410927000_台前县_2014省级收入及财力12.12（更新后） 2" xfId="2566"/>
    <cellStyle name="差_2007年结算已定项目对账单_2017年预算草案（债务） 3" xfId="2567"/>
    <cellStyle name="差_省级明细_Xl0000068 2 3" xfId="2568"/>
    <cellStyle name="差_2007年结算已定项目对账单_附表1-6 2" xfId="2569"/>
    <cellStyle name="差_2007年结算已定项目对账单_附表1-6 3" xfId="2570"/>
    <cellStyle name="差_2007年结算已定项目对账单_基金汇总 3" xfId="2571"/>
    <cellStyle name="差_2007年结算已定项目对账单_省级财力12.12 2" xfId="2572"/>
    <cellStyle name="差_2010年收入预测表（20091219)）_收入汇总 2" xfId="2573"/>
    <cellStyle name="差_云南省2008年转移支付测算——州市本级考核部分及政策性测算_省级财力12.12 2" xfId="2574"/>
    <cellStyle name="差_2007年结算已定项目对账单_省级财力12.12 3" xfId="2575"/>
    <cellStyle name="差_河南 缺口县区测算(地方填报)_2014省级收入及财力12.12（更新后） 2" xfId="2576"/>
    <cellStyle name="差_2007年结算已定项目对账单_收入汇总" xfId="2577"/>
    <cellStyle name="好_省级明细_副本1.2_收入汇总 2" xfId="2578"/>
    <cellStyle name="差_2011年预算表格2010.12.9_2014省级收入及财力12.12（更新后） 3" xfId="2579"/>
    <cellStyle name="差_28四川_2014省级收入及财力12.12（更新后） 3" xfId="2580"/>
    <cellStyle name="差_2007年结算已定项目对账单_收入汇总 2" xfId="2581"/>
    <cellStyle name="好_省电力2008年 工作表_支出汇总 3" xfId="2582"/>
    <cellStyle name="差_商品交易所2006--2008年税收_2014省级收入及财力12.12（更新后） 3" xfId="2583"/>
    <cellStyle name="差_2007年结算已定项目对账单_收入汇总 3" xfId="2584"/>
    <cellStyle name="好_省级明细_副本1.2_收入汇总 3" xfId="2585"/>
    <cellStyle name="好_测算结果汇总_2014省级收入及财力12.12（更新后）" xfId="2586"/>
    <cellStyle name="差_省级明细_表六七 2" xfId="2587"/>
    <cellStyle name="好_省级明细_副本1.2_支出汇总" xfId="2588"/>
    <cellStyle name="差_2016年预算表格（公式）" xfId="2589"/>
    <cellStyle name="好_卫生(按照总人口测算）—20080416_财力性转移支付2010年预算参考数 3" xfId="2590"/>
    <cellStyle name="差_Xl0000071 2 2" xfId="2591"/>
    <cellStyle name="差_2007年结算已定项目对账单_支出汇总" xfId="2592"/>
    <cellStyle name="差_Sheet1_2014省级收入12.2（更新后） 3" xfId="2593"/>
    <cellStyle name="差_其他部门(按照总人口测算）—20080416" xfId="2594"/>
    <cellStyle name="好_省级明细_副本1.2_支出汇总 2" xfId="2595"/>
    <cellStyle name="差_2016年预算表格（公式） 2" xfId="2596"/>
    <cellStyle name="差_2007年结算已定项目对账单_支出汇总 2" xfId="2597"/>
    <cellStyle name="差_财力（李处长）_省级财力12.12" xfId="2598"/>
    <cellStyle name="差_2007年中央财政与河南省财政年终决算结算单_2014省级收入12.2（更新后）" xfId="2599"/>
    <cellStyle name="好_Book2_财力性转移支付2010年预算参考数 3" xfId="2600"/>
    <cellStyle name="差_2007年收支情况及2008年收支预计表(汇总表) 2" xfId="2601"/>
    <cellStyle name="差_2007年收支情况及2008年收支预计表(汇总表) 3" xfId="2602"/>
    <cellStyle name="好 2 2" xfId="2603"/>
    <cellStyle name="差_2007年收支情况及2008年收支预计表(汇总表)_2014省级收入12.2（更新后）" xfId="2604"/>
    <cellStyle name="差_Book1_支出汇总" xfId="2605"/>
    <cellStyle name="差_省级明细_6.2017省本级支出" xfId="2606"/>
    <cellStyle name="差_2007年收支情况及2008年收支预计表(汇总表)_2014省级收入12.2（更新后） 2" xfId="2607"/>
    <cellStyle name="好_表一 3" xfId="2608"/>
    <cellStyle name="好 2 2 2" xfId="2609"/>
    <cellStyle name="差_卫生(按照总人口测算）—20080416_民生政策最低支出需求_2014省级收入及财力12.12（更新后）" xfId="2610"/>
    <cellStyle name="好 2 2 3" xfId="2611"/>
    <cellStyle name="差_2007年收支情况及2008年收支预计表(汇总表)_2014省级收入12.2（更新后） 3" xfId="2612"/>
    <cellStyle name="差_县市旗测算-新科目（20080626）_省级财力12.12" xfId="2613"/>
    <cellStyle name="差_2007年收支情况及2008年收支预计表(汇总表)_2014省级收入及财力12.12（更新后） 2" xfId="2614"/>
    <cellStyle name="差_其他部门(按照总人口测算）—20080416_县市旗测算-新科目（含人口规模效应）_2014省级收入及财力12.12（更新后）" xfId="2615"/>
    <cellStyle name="差_2007年收支情况及2008年收支预计表(汇总表)_2014省级收入及财力12.12（更新后） 3" xfId="2616"/>
    <cellStyle name="差_Sheet1_2014省级收入及财力12.12（更新后）" xfId="2617"/>
    <cellStyle name="差_其他部门(按照总人口测算）—20080416_县市旗测算-新科目（含人口规模效应）_2014省级收入12.2（更新后） 3" xfId="2618"/>
    <cellStyle name="差_34青海_1_2014省级收入及财力12.12（更新后） 2" xfId="2619"/>
    <cellStyle name="差_2007年收支情况及2008年收支预计表(汇总表)_财力性转移支付2010年预算参考数" xfId="2620"/>
    <cellStyle name="差_Sheet1_2014省级收入及财力12.12（更新后） 3" xfId="2621"/>
    <cellStyle name="差_省级明细_代编全省支出预算修改_收入汇总" xfId="2622"/>
    <cellStyle name="差_2007年收支情况及2008年收支预计表(汇总表)_财力性转移支付2010年预算参考数 3" xfId="2623"/>
    <cellStyle name="差_2007年收支情况及2008年收支预计表(汇总表)_省级财力12.12" xfId="2624"/>
    <cellStyle name="差_34青海_1_财力性转移支付2010年预算参考数 3" xfId="2625"/>
    <cellStyle name="差_2007年收支情况及2008年收支预计表(汇总表)_省级财力12.12 2" xfId="2626"/>
    <cellStyle name="好_省级明细_Book1 2" xfId="2627"/>
    <cellStyle name="差_分县成本差异系数_不含人员经费系数_省级财力12.12" xfId="2628"/>
    <cellStyle name="差_2007年收支情况及2008年收支预计表(汇总表)_省级财力12.12 3" xfId="2629"/>
    <cellStyle name="差_2007年一般预算支出剔除" xfId="2630"/>
    <cellStyle name="差_2010年收入预测表（20091219)）_基金汇总" xfId="2631"/>
    <cellStyle name="差_2007年一般预算支出剔除 2" xfId="2632"/>
    <cellStyle name="好_20160105省级2016年预算情况表（最新）_基金汇总 2" xfId="2633"/>
    <cellStyle name="差_青海 缺口县区测算(地方填报)_财力性转移支付2010年预算参考数" xfId="2634"/>
    <cellStyle name="差_成本差异系数（含人口规模）_2014省级收入及财力12.12（更新后）" xfId="2635"/>
    <cellStyle name="差_2007年一般预算支出剔除 3" xfId="2636"/>
    <cellStyle name="好_20160105省级2016年预算情况表（最新）_基金汇总 3" xfId="2637"/>
    <cellStyle name="好_2010省对市县转移支付测算表(10-21）_2014省级收入12.2（更新后） 2" xfId="2638"/>
    <cellStyle name="差_缺口县区测算(按2007支出增长25%测算)_2014省级收入及财力12.12（更新后） 2" xfId="2639"/>
    <cellStyle name="好_2007结算与财力(6.2)_收入汇总 2" xfId="2640"/>
    <cellStyle name="差_2008计算资料（8月11日终稿）" xfId="2641"/>
    <cellStyle name="差_2007年一般预算支出剔除_2014省级收入12.2（更新后） 2" xfId="2642"/>
    <cellStyle name="差_县区合并测算20080421_不含人员经费系数_财力性转移支付2010年预算参考数" xfId="2643"/>
    <cellStyle name="差_2007年一般预算支出剔除_2014省级收入12.2（更新后） 3" xfId="2644"/>
    <cellStyle name="差_行政公检法测算_民生政策最低支出需求_财力性转移支付2010年预算参考数" xfId="2645"/>
    <cellStyle name="差_2007年一般预算支出剔除_2014省级收入及财力12.12（更新后） 2" xfId="2646"/>
    <cellStyle name="好_一般预算支出口径剔除表_财力性转移支付2010年预算参考数 3" xfId="2647"/>
    <cellStyle name="差_2007年一般预算支出剔除_财力性转移支付2010年预算参考数" xfId="2648"/>
    <cellStyle name="差_2007年一般预算支出剔除_财力性转移支付2010年预算参考数 2" xfId="2649"/>
    <cellStyle name="汇总 2 3 3" xfId="2650"/>
    <cellStyle name="差_测算结果汇总 2" xfId="2651"/>
    <cellStyle name="检查单元格 2 3" xfId="2652"/>
    <cellStyle name="好_14安徽_省级财力12.12 3" xfId="2653"/>
    <cellStyle name="差_2007年一般预算支出剔除_省级财力12.12" xfId="2654"/>
    <cellStyle name="检查单元格 2 3 3" xfId="2655"/>
    <cellStyle name="差_2007年一般预算支出剔除_省级财力12.12 3" xfId="2656"/>
    <cellStyle name="好_2.2017全省收入 3" xfId="2657"/>
    <cellStyle name="差_2007年中央财政与河南省财政年终决算结算单" xfId="2658"/>
    <cellStyle name="差_测算结果汇总_省级财力12.12 3" xfId="2659"/>
    <cellStyle name="差_34青海_2014省级收入12.2（更新后） 3" xfId="2660"/>
    <cellStyle name="差_2007年中央财政与河南省财政年终决算结算单 2" xfId="2661"/>
    <cellStyle name="差_2007年中央财政与河南省财政年终决算结算单 2 2" xfId="2662"/>
    <cellStyle name="差_卫生(按照总人口测算）—20080416_不含人员经费系数_2014省级收入12.2（更新后） 3" xfId="2663"/>
    <cellStyle name="差_Book2_省级财力12.12 2" xfId="2664"/>
    <cellStyle name="差_2007年中央财政与河南省财政年终决算结算单 3" xfId="2665"/>
    <cellStyle name="好_转移支付 3" xfId="2666"/>
    <cellStyle name="差_2007年中央财政与河南省财政年终决算结算单_2013省级预算附表" xfId="2667"/>
    <cellStyle name="差_财力（李处长）_省级财力12.12 2" xfId="2668"/>
    <cellStyle name="好_行政公检法测算_民生政策最低支出需求_财力性转移支付2010年预算参考数 3" xfId="2669"/>
    <cellStyle name="好_省级明细_1.3日 2017年预算草案 - 副本 2" xfId="2670"/>
    <cellStyle name="差_同德_2014省级收入及财力12.12（更新后） 3" xfId="2671"/>
    <cellStyle name="差_2007年中央财政与河南省财政年终决算结算单_2014省级收入12.2（更新后） 2" xfId="2672"/>
    <cellStyle name="差_财力（李处长）_省级财力12.12 3" xfId="2673"/>
    <cellStyle name="差_2007年中央财政与河南省财政年终决算结算单_2014省级收入12.2（更新后） 3" xfId="2674"/>
    <cellStyle name="差_省级明细_副本最新 2 2" xfId="2675"/>
    <cellStyle name="差_Xl0000068_基金汇总 3" xfId="2676"/>
    <cellStyle name="差_2007年中央财政与河南省财政年终决算结算单_2017年预算草案（债务）" xfId="2677"/>
    <cellStyle name="差_省级明细_2016年预算草案1.13_基金汇总 2" xfId="2678"/>
    <cellStyle name="差_附表_2014省级收入12.2（更新后）" xfId="2679"/>
    <cellStyle name="差_2007年中央财政与河南省财政年终决算结算单_2017年预算草案（债务） 2" xfId="2680"/>
    <cellStyle name="差_财政供养人员 2" xfId="2681"/>
    <cellStyle name="差_不含人员经费系数_2014省级收入12.2（更新后） 3" xfId="2682"/>
    <cellStyle name="差_2007年中央财政与河南省财政年终决算结算单_附表1-6" xfId="2683"/>
    <cellStyle name="差_附表_财力性转移支付2010年预算参考数 3" xfId="2684"/>
    <cellStyle name="好_2007年结算已定项目对账单_2014省级收入及财力12.12（更新后） 3" xfId="2685"/>
    <cellStyle name="常规 11 2" xfId="2686"/>
    <cellStyle name="差_2007年中央财政与河南省财政年终决算结算单_附表1-6 2" xfId="2687"/>
    <cellStyle name="常规 11 2 2" xfId="2688"/>
    <cellStyle name="差_2007年中央财政与河南省财政年终决算结算单_附表1-6 3" xfId="2689"/>
    <cellStyle name="常规 11 2 3" xfId="2690"/>
    <cellStyle name="差_2007年中央财政与河南省财政年终决算结算单_基金汇总" xfId="2691"/>
    <cellStyle name="差_2007年中央财政与河南省财政年终决算结算单_基金汇总 2" xfId="2692"/>
    <cellStyle name="好_行政公检法测算_县市旗测算-新科目（含人口规模效应）_2014省级收入及财力12.12（更新后）" xfId="2693"/>
    <cellStyle name="差_2007年中央财政与河南省财政年终决算结算单_基金汇总 3" xfId="2694"/>
    <cellStyle name="差_2007年中央财政与河南省财政年终决算结算单_省级财力12.12" xfId="2695"/>
    <cellStyle name="好_成本差异系数_省级财力12.12 2" xfId="2696"/>
    <cellStyle name="差_卫生(按照总人口测算）—20080416_不含人员经费系数_2014省级收入及财力12.12（更新后） 3" xfId="2697"/>
    <cellStyle name="差_2007年中央财政与河南省财政年终决算结算单_省级财力12.12 3" xfId="2698"/>
    <cellStyle name="差_危改资金测算 2" xfId="2699"/>
    <cellStyle name="好_河南省----2009-05-21（补充数据） 2 2" xfId="2700"/>
    <cellStyle name="差_2009年结算（最终）_支出汇总" xfId="2701"/>
    <cellStyle name="差_2007年中央财政与河南省财政年终决算结算单_收入汇总" xfId="2702"/>
    <cellStyle name="差_2007年中央财政与河南省财政年终决算结算单_收入汇总 3" xfId="2703"/>
    <cellStyle name="好_2006年34青海 3" xfId="2704"/>
    <cellStyle name="差_2007年中央财政与河南省财政年终决算结算单_支出汇总" xfId="2705"/>
    <cellStyle name="差_县区合并测算20080423(按照各省比重）_不含人员经费系数_2014省级收入及财力12.12（更新后）" xfId="2706"/>
    <cellStyle name="差_2007年中央财政与河南省财政年终决算结算单_支出汇总 2" xfId="2707"/>
    <cellStyle name="差_县区合并测算20080423(按照各省比重）_不含人员经费系数_2014省级收入及财力12.12（更新后） 2" xfId="2708"/>
    <cellStyle name="差_2007年中央财政与河南省财政年终决算结算单_支出汇总 3" xfId="2709"/>
    <cellStyle name="差_县区合并测算20080423(按照各省比重）_不含人员经费系数_2014省级收入及财力12.12（更新后） 3" xfId="2710"/>
    <cellStyle name="差_其他部门(按照总人口测算）—20080416_2014省级收入及财力12.12（更新后）" xfId="2711"/>
    <cellStyle name="差_2007一般预算支出口径剔除表 3" xfId="2712"/>
    <cellStyle name="差_人员工资和公用经费3_2014省级收入及财力12.12（更新后） 2" xfId="2713"/>
    <cellStyle name="差_2007一般预算支出口径剔除表_2014省级收入12.2（更新后）" xfId="2714"/>
    <cellStyle name="差_2007一般预算支出口径剔除表_2014省级收入12.2（更新后） 2" xfId="2715"/>
    <cellStyle name="差_省级明细_基金最新 3" xfId="2716"/>
    <cellStyle name="好_县市旗测算-新科目（20080626）_不含人员经费系数" xfId="2717"/>
    <cellStyle name="差_2007一般预算支出口径剔除表_2014省级收入12.2（更新后） 3" xfId="2718"/>
    <cellStyle name="差_省级明细_基金最新 4" xfId="2719"/>
    <cellStyle name="差_2007一般预算支出口径剔除表_2014省级收入及财力12.12（更新后）" xfId="2720"/>
    <cellStyle name="差_2007一般预算支出口径剔除表_2014省级收入及财力12.12（更新后） 3" xfId="2721"/>
    <cellStyle name="差_2007一般预算支出口径剔除表_财力性转移支付2010年预算参考数" xfId="2722"/>
    <cellStyle name="差_市辖区测算20080510_县市旗测算-新科目（含人口规模效应）_2014省级收入及财力12.12（更新后） 2" xfId="2723"/>
    <cellStyle name="好_云南省2008年转移支付测算——州市本级考核部分及政策性测算_财力性转移支付2010年预算参考数" xfId="2724"/>
    <cellStyle name="差_2007一般预算支出口径剔除表_财力性转移支付2010年预算参考数 2" xfId="2725"/>
    <cellStyle name="差_Sheet1_1" xfId="2726"/>
    <cellStyle name="差_2007一般预算支出口径剔除表_省级财力12.12 2" xfId="2727"/>
    <cellStyle name="差_河南 缺口县区测算(地方填报)_财力性转移支付2010年预算参考数 2" xfId="2728"/>
    <cellStyle name="好_市辖区测算-新科目（20080626）_民生政策最低支出需求 2" xfId="2729"/>
    <cellStyle name="差_2007一般预算支出口径剔除表_省级财力12.12 3" xfId="2730"/>
    <cellStyle name="差_河南 缺口县区测算(地方填报)_财力性转移支付2010年预算参考数 3" xfId="2731"/>
    <cellStyle name="差_Sheet1_2" xfId="2732"/>
    <cellStyle name="差_河南 缺口县区测算(地方填报白)_财力性转移支付2010年预算参考数 2" xfId="2733"/>
    <cellStyle name="差_2008结算与财力(最终)" xfId="2734"/>
    <cellStyle name="好_测算结果_省级财力12.12" xfId="2735"/>
    <cellStyle name="差_410927000_台前县 2" xfId="2736"/>
    <cellStyle name="差_2008年财政收支预算草案(1.4)" xfId="2737"/>
    <cellStyle name="差_2008年财政收支预算草案(1.4) 2" xfId="2738"/>
    <cellStyle name="差_Xl0000071 4" xfId="2739"/>
    <cellStyle name="差_汇总_省级财力12.12 2" xfId="2740"/>
    <cellStyle name="差_2008年财政收支预算草案(1.4)_收入汇总" xfId="2741"/>
    <cellStyle name="差_2008年财政收支预算草案(1.4)_支出汇总" xfId="2742"/>
    <cellStyle name="差_2008年全省汇总收支计算表" xfId="2743"/>
    <cellStyle name="差_22湖南" xfId="2744"/>
    <cellStyle name="好_530623_2006年县级财政报表附表" xfId="2745"/>
    <cellStyle name="差_县市旗测算-新科目（20080627）_不含人员经费系数_2014省级收入及财力12.12（更新后） 2" xfId="2746"/>
    <cellStyle name="差_2008年全省汇总收支计算表 3" xfId="2747"/>
    <cellStyle name="差_27重庆_2014省级收入及财力12.12（更新后） 2" xfId="2748"/>
    <cellStyle name="差_2008年全省汇总收支计算表_2014省级收入12.2（更新后）" xfId="2749"/>
    <cellStyle name="差_2008年全省汇总收支计算表_2014省级收入12.2（更新后） 2" xfId="2750"/>
    <cellStyle name="好_2006年34青海_财力性转移支付2010年预算参考数" xfId="2751"/>
    <cellStyle name="差_省属监狱人员级别表(驻外)_收入汇总" xfId="2752"/>
    <cellStyle name="差_2008年全省汇总收支计算表_2014省级收入12.2（更新后） 3" xfId="2753"/>
    <cellStyle name="差_2008年全省汇总收支计算表_2014省级收入及财力12.12（更新后） 3" xfId="2754"/>
    <cellStyle name="差_34青海 2" xfId="2755"/>
    <cellStyle name="好_县市旗测算20080508_不含人员经费系数 2" xfId="2756"/>
    <cellStyle name="差_2008年全省汇总收支计算表_财力性转移支付2010年预算参考数" xfId="2757"/>
    <cellStyle name="差_下文（表）_省级财力12.12 3" xfId="2758"/>
    <cellStyle name="差_测算结果_2014省级收入及财力12.12（更新后）" xfId="2759"/>
    <cellStyle name="差_2008年全省汇总收支计算表_财力性转移支付2010年预算参考数 2" xfId="2760"/>
    <cellStyle name="差_核定人数下发表_财力性转移支付2010年预算参考数" xfId="2761"/>
    <cellStyle name="差_2008年全省汇总收支计算表_财力性转移支付2010年预算参考数 3" xfId="2762"/>
    <cellStyle name="差_表一_2014省级收入12.2（更新后） 3" xfId="2763"/>
    <cellStyle name="好_国有资本经营预算（2011年报省人大）_支出汇总" xfId="2764"/>
    <cellStyle name="差_2008年全省汇总收支计算表_省级财力12.12" xfId="2765"/>
    <cellStyle name="好_行政公检法测算_不含人员经费系数_2014省级收入及财力12.12（更新后）" xfId="2766"/>
    <cellStyle name="差_Book1_2013省级预算附表" xfId="2767"/>
    <cellStyle name="好_国有资本经营预算（2011年报省人大）_支出汇总 2" xfId="2768"/>
    <cellStyle name="差_2008年全省汇总收支计算表_省级财力12.12 2" xfId="2769"/>
    <cellStyle name="差_2008年一般预算支出预计" xfId="2770"/>
    <cellStyle name="差_省级明细_1.3日 2017年预算草案 - 副本 3" xfId="2771"/>
    <cellStyle name="差_2008年一般预算支出预计 2" xfId="2772"/>
    <cellStyle name="差_2008年预计支出与2007年对比" xfId="2773"/>
    <cellStyle name="差_2008年预计支出与2007年对比 2" xfId="2774"/>
    <cellStyle name="差_2008年支出核定" xfId="2775"/>
    <cellStyle name="好_22.2017年全省基金支出 2" xfId="2776"/>
    <cellStyle name="差_2008年支出调整" xfId="2777"/>
    <cellStyle name="好_自行调整差异系数顺序_财力性转移支付2010年预算参考数" xfId="2778"/>
    <cellStyle name="差_2008年支出调整 2" xfId="2779"/>
    <cellStyle name="差_2008年支出调整 3" xfId="2780"/>
    <cellStyle name="好_复件 2012年地方财政公共预算分级平衡情况表（5" xfId="2781"/>
    <cellStyle name="差_方案二" xfId="2782"/>
    <cellStyle name="差_汇总 3" xfId="2783"/>
    <cellStyle name="差_2008年支出调整_2014省级收入及财力12.12（更新后）" xfId="2784"/>
    <cellStyle name="好_县市旗测算-新科目（20080626）_县市旗测算-新科目（含人口规模效应）" xfId="2785"/>
    <cellStyle name="差_卫生(按照总人口测算）—20080416_不含人员经费系数_财力性转移支付2010年预算参考数 3" xfId="2786"/>
    <cellStyle name="好_复件 2012年地方财政公共预算分级平衡情况表（5 3" xfId="2787"/>
    <cellStyle name="差_方案二 3" xfId="2788"/>
    <cellStyle name="差_20111127汇报附表（8张）" xfId="2789"/>
    <cellStyle name="好_2006年水利统计指标统计表_财力性转移支付2010年预算参考数 2" xfId="2790"/>
    <cellStyle name="差_2008年支出调整_2014省级收入及财力12.12（更新后） 3" xfId="2791"/>
    <cellStyle name="好_县市旗测算-新科目（20080626）_县市旗测算-新科目（含人口规模效应） 3" xfId="2792"/>
    <cellStyle name="差_青海 缺口县区测算(地方填报)_2014省级收入及财力12.12（更新后） 2" xfId="2793"/>
    <cellStyle name="差_2008年支出调整_财力性转移支付2010年预算参考数" xfId="2794"/>
    <cellStyle name="差_2008年支出调整_省级财力12.12" xfId="2795"/>
    <cellStyle name="差_2008年支出调整_省级财力12.12 2" xfId="2796"/>
    <cellStyle name="好_21.2017年全省基金收入" xfId="2797"/>
    <cellStyle name="好_2006年28四川_省级财力12.12" xfId="2798"/>
    <cellStyle name="差_2008年支出调整_省级财力12.12 3" xfId="2799"/>
    <cellStyle name="差_2009年财力测算情况11.19_基金汇总" xfId="2800"/>
    <cellStyle name="差_教育(按照总人口测算）—20080416_民生政策最低支出需求_2014省级收入12.2（更新后） 3" xfId="2801"/>
    <cellStyle name="差_2009年财力测算情况11.19_收入汇总 2" xfId="2802"/>
    <cellStyle name="差_2009年财力测算情况11.19_支出汇总" xfId="2803"/>
    <cellStyle name="差_缺口县区测算（11.13）_省级财力12.12 3" xfId="2804"/>
    <cellStyle name="差_2009年财力测算情况11.19_支出汇总 2" xfId="2805"/>
    <cellStyle name="差_行政(燃修费)_民生政策最低支出需求_财力性转移支付2010年预算参考数 3" xfId="2806"/>
    <cellStyle name="差_市辖区测算20080510_县市旗测算-新科目（含人口规模效应）_省级财力12.12 3" xfId="2807"/>
    <cellStyle name="差_成本差异系数_2014省级收入12.2（更新后） 2" xfId="2808"/>
    <cellStyle name="差_2009年结算（最终） 2" xfId="2809"/>
    <cellStyle name="差_河南 缺口县区测算(地方填报白)_2014省级收入12.2（更新后）" xfId="2810"/>
    <cellStyle name="差_2009年结算（最终）_收入汇总" xfId="2811"/>
    <cellStyle name="差_2009年省对市县转移支付测算表(9.27)_2014省级收入12.2（更新后） 2" xfId="2812"/>
    <cellStyle name="差_2009年省对市县转移支付测算表(9.27)_2014省级收入及财力12.12（更新后） 3" xfId="2813"/>
    <cellStyle name="差_2009年省对市县转移支付测算表(9.27)_省级财力12.12 2" xfId="2814"/>
    <cellStyle name="差_2009年省对市县转移支付测算表(9.27)_省级财力12.12 3" xfId="2815"/>
    <cellStyle name="差_财政厅编制用表（2011年报省人大）_支出汇总 2" xfId="2816"/>
    <cellStyle name="差_2009年省与市县结算（最终）" xfId="2817"/>
    <cellStyle name="差_县区合并测算20080423(按照各省比重） 3" xfId="2818"/>
    <cellStyle name="差_县市旗测算-新科目（20080627）_不含人员经费系数_财力性转移支付2010年预算参考数 2" xfId="2819"/>
    <cellStyle name="差_2009年省与市县结算（最终） 2" xfId="2820"/>
    <cellStyle name="差_2009全省决算表（批复后）" xfId="2821"/>
    <cellStyle name="差_省级明细_冬梅3_基金汇总" xfId="2822"/>
    <cellStyle name="强调文字颜色 6 2 5" xfId="2823"/>
    <cellStyle name="差_分县成本差异系数_民生政策最低支出需求" xfId="2824"/>
    <cellStyle name="差_市辖区测算-新科目（20080626）_民生政策最低支出需求 3" xfId="2825"/>
    <cellStyle name="差_2009全省决算表（批复后） 2" xfId="2826"/>
    <cellStyle name="差_省级明细_冬梅3_基金汇总 2" xfId="2827"/>
    <cellStyle name="差_2010.10.30" xfId="2828"/>
    <cellStyle name="差_国有资本经营预算（2011年报省人大） 2" xfId="2829"/>
    <cellStyle name="差_国有资本经营预算（2011年报省人大）_基金汇总 2" xfId="2830"/>
    <cellStyle name="差_2010年收入预测表（20091218)） 2" xfId="2831"/>
    <cellStyle name="好_省级明细_Xl0000068_基金汇总 2" xfId="2832"/>
    <cellStyle name="差_20河南(财政部2010年县级基本财力测算数据)" xfId="2833"/>
    <cellStyle name="差_2010年收入预测表（20091218)）_基金汇总" xfId="2834"/>
    <cellStyle name="好_分县成本差异系数_不含人员经费系数_2014省级收入12.2（更新后）" xfId="2835"/>
    <cellStyle name="差_县区合并测算20080423(按照各省比重）_县市旗测算-新科目（含人口规模效应）" xfId="2836"/>
    <cellStyle name="差_2010年收入预测表（20091219)）" xfId="2837"/>
    <cellStyle name="好_市辖区测算-新科目（20080626）_民生政策最低支出需求" xfId="2838"/>
    <cellStyle name="差_2010年收入预测表（20091219)） 2" xfId="2839"/>
    <cellStyle name="差_河南 缺口县区测算(地方填报白)_财力性转移支付2010年预算参考数" xfId="2840"/>
    <cellStyle name="差_青海 缺口县区测算(地方填报)_财力性转移支付2010年预算参考数 2" xfId="2841"/>
    <cellStyle name="好_国有资本经营预算（2011年报省人大）_2017年预算草案（债务）" xfId="2842"/>
    <cellStyle name="差_2010年收入预测表（20091219)）_基金汇总 2" xfId="2843"/>
    <cellStyle name="差_云南省2008年转移支付测算——州市本级考核部分及政策性测算_2014省级收入及财力12.12（更新后） 3" xfId="2844"/>
    <cellStyle name="差_2010年收入预测表（20091219)）_收入汇总" xfId="2845"/>
    <cellStyle name="差_云南省2008年转移支付测算——州市本级考核部分及政策性测算_省级财力12.12" xfId="2846"/>
    <cellStyle name="差_2010年收入预测表（20091219)）_支出汇总" xfId="2847"/>
    <cellStyle name="好_20 2007年河南结算单 4" xfId="2848"/>
    <cellStyle name="差_2010年收入预测表（20091219)）_支出汇总 2" xfId="2849"/>
    <cellStyle name="差_2010年收入预测表（20091230)）" xfId="2850"/>
    <cellStyle name="差_2010年收入预测表（20091230)）_基金汇总 2" xfId="2851"/>
    <cellStyle name="好_2006年30云南" xfId="2852"/>
    <cellStyle name="差_行政公检法测算_民生政策最低支出需求_省级财力12.12 3" xfId="2853"/>
    <cellStyle name="差_2010年收入预测表（20091230)）_收入汇总" xfId="2854"/>
    <cellStyle name="好_核定人数下发表_省级财力12.12 3" xfId="2855"/>
    <cellStyle name="差_分县成本差异系数_2014省级收入及财力12.12（更新后） 3" xfId="2856"/>
    <cellStyle name="差_2010年收入预测表（20091230)）_收入汇总 2" xfId="2857"/>
    <cellStyle name="好_5.2017省本级收入 2" xfId="2858"/>
    <cellStyle name="差_2010省对市县转移支付测算表(10-21）_2014省级收入及财力12.12（更新后） 2" xfId="2859"/>
    <cellStyle name="好_5.2017省本级收入 3" xfId="2860"/>
    <cellStyle name="差_2010省对市县转移支付测算表(10-21）_2014省级收入及财力12.12（更新后） 3" xfId="2861"/>
    <cellStyle name="好_2_2014省级收入及财力12.12（更新后） 2" xfId="2862"/>
    <cellStyle name="差_教育(按照总人口测算）—20080416_民生政策最低支出需求_省级财力12.12 2" xfId="2863"/>
    <cellStyle name="强调文字颜色 4 3 2 3" xfId="2864"/>
    <cellStyle name="差_财政供养人员_2014省级收入及财力12.12（更新后）" xfId="2865"/>
    <cellStyle name="好_分析缺口率_省级财力12.12 3" xfId="2866"/>
    <cellStyle name="差_2010省对市县转移支付测算表(10-21）_省级财力12.12" xfId="2867"/>
    <cellStyle name="差_410927000_台前县_省级财力12.12 2" xfId="2868"/>
    <cellStyle name="好_中原证券2012年补助（上解）核定表 3" xfId="2869"/>
    <cellStyle name="好_附表_2014省级收入及财力12.12（更新后）" xfId="2870"/>
    <cellStyle name="差_财政供养人员_2014省级收入及财力12.12（更新后） 2" xfId="2871"/>
    <cellStyle name="差_2010省对市县转移支付测算表(10-21）_省级财力12.12 2" xfId="2872"/>
    <cellStyle name="差_行政(燃修费)_民生政策最低支出需求_省级财力12.12 3" xfId="2873"/>
    <cellStyle name="差_财政供养人员_2014省级收入及财力12.12（更新后） 3" xfId="2874"/>
    <cellStyle name="差_2010省对市县转移支付测算表(10-21）_省级财力12.12 3" xfId="2875"/>
    <cellStyle name="差_核定人数对比_财力性转移支付2010年预算参考数" xfId="2876"/>
    <cellStyle name="差_市辖区测算20080510_不含人员经费系数_2014省级收入及财力12.12（更新后） 2" xfId="2877"/>
    <cellStyle name="差_2010省级行政性收费专项收入批复_基金汇总" xfId="2878"/>
    <cellStyle name="差_县区合并测算20080421 3" xfId="2879"/>
    <cellStyle name="差_农林水和城市维护标准支出20080505－县区合计_民生政策最低支出需求_财力性转移支付2010年预算参考数 2" xfId="2880"/>
    <cellStyle name="差_5.2017省本级收入 3" xfId="2881"/>
    <cellStyle name="输入 2 4 2" xfId="2882"/>
    <cellStyle name="差_2011年预算大表11-26_支出汇总" xfId="2883"/>
    <cellStyle name="差_2010省级行政性收费专项收入批复_收入汇总 2" xfId="2884"/>
    <cellStyle name="差_县区合并测算20080421_民生政策最低支出需求_财力性转移支付2010年预算参考数" xfId="2885"/>
    <cellStyle name="差_财政厅编制用表（2011年报省人大）_2017年预算草案（债务）" xfId="2886"/>
    <cellStyle name="差_2010省级行政性收费专项收入批复_支出汇总" xfId="2887"/>
    <cellStyle name="好_分析缺口率_财力性转移支付2010年预算参考数" xfId="2888"/>
    <cellStyle name="差_2010省级行政性收费专项收入批复_支出汇总 2" xfId="2889"/>
    <cellStyle name="差_财政厅编制用表（2011年报省人大）_2017年预算草案（债务） 2" xfId="2890"/>
    <cellStyle name="差_文体广播事业(按照总人口测算）—20080416_不含人员经费系数_2014省级收入12.2（更新后） 3" xfId="2891"/>
    <cellStyle name="差_material report in May" xfId="2892"/>
    <cellStyle name="差_行政公检法测算_财力性转移支付2010年预算参考数" xfId="2893"/>
    <cellStyle name="差_2011年预算大表11-26_2017年预算草案（债务）" xfId="2894"/>
    <cellStyle name="差_省级明细_Book1_基金汇总 3" xfId="2895"/>
    <cellStyle name="好_12滨州_财力性转移支付2010年预算参考数 2" xfId="2896"/>
    <cellStyle name="差_20111127汇报附表（8张）_基金汇总 2" xfId="2897"/>
    <cellStyle name="差_20111127汇报附表（8张）_收入汇总 2" xfId="2898"/>
    <cellStyle name="差_县区合并测算20080423(按照各省比重）_不含人员经费系数_省级财力12.12 3" xfId="2899"/>
    <cellStyle name="好_市辖区测算20080510_财力性转移支付2010年预算参考数 3" xfId="2900"/>
    <cellStyle name="好_分县成本差异系数_2014省级收入及财力12.12（更新后）" xfId="2901"/>
    <cellStyle name="差_Book1_2016年结算与财力5.17 2" xfId="2902"/>
    <cellStyle name="差_分析缺口率_省级财力12.12" xfId="2903"/>
    <cellStyle name="差_Material reprot In Dec (3)" xfId="2904"/>
    <cellStyle name="差_20111127汇报附表（8张）_支出汇总" xfId="2905"/>
    <cellStyle name="计算 2 3" xfId="2906"/>
    <cellStyle name="差_分析缺口率_省级财力12.12 2" xfId="2907"/>
    <cellStyle name="好_2011年预算表格2010.12.9_基金汇总 3" xfId="2908"/>
    <cellStyle name="差_20111127汇报附表（8张）_支出汇总 2" xfId="2909"/>
    <cellStyle name="差_2011年全省及省级预计12-31" xfId="2910"/>
    <cellStyle name="差_2011年全省及省级预计12-31 2" xfId="2911"/>
    <cellStyle name="差_文体广播事业(按照总人口测算）—20080416_县市旗测算-新科目（含人口规模效应）_省级财力12.12" xfId="2912"/>
    <cellStyle name="差_2011年全省及省级预计2011-12-12" xfId="2913"/>
    <cellStyle name="差_2011年全省及省级预计2011-12-12_基金汇总" xfId="2914"/>
    <cellStyle name="差_2011年全省及省级预计2011-12-12_基金汇总 2" xfId="2915"/>
    <cellStyle name="差_2011年全省及省级预计2011-12-12_收入汇总" xfId="2916"/>
    <cellStyle name="常规 2 3 4" xfId="2917"/>
    <cellStyle name="差_2011年全省及省级预计2011-12-12_支出汇总" xfId="2918"/>
    <cellStyle name="好_28四川 3" xfId="2919"/>
    <cellStyle name="差_2011年全省及省级预计2011-12-12_支出汇总 2" xfId="2920"/>
    <cellStyle name="汇总 2 2 3" xfId="2921"/>
    <cellStyle name="差_2011年预算表格2010.12.9 2" xfId="2922"/>
    <cellStyle name="警告文本 2 2 2" xfId="2923"/>
    <cellStyle name="差_28四川 2" xfId="2924"/>
    <cellStyle name="差_复件 2012年地方财政公共预算分级平衡情况表 3" xfId="2925"/>
    <cellStyle name="差_商品交易所2006--2008年税收 2" xfId="2926"/>
    <cellStyle name="好_34青海_1_2014省级收入12.2（更新后） 2" xfId="2927"/>
    <cellStyle name="差_2012年国有资本经营预算收支总表 2" xfId="2928"/>
    <cellStyle name="差_2011年预算表格2010.12.9 2 3" xfId="2929"/>
    <cellStyle name="好_安徽 缺口县区测算(地方填报)1_2014省级收入12.2（更新后）" xfId="2930"/>
    <cellStyle name="差_商品交易所2006--2008年税收 2 3" xfId="2931"/>
    <cellStyle name="差_2011年预算表格2010.12.9 3" xfId="2932"/>
    <cellStyle name="警告文本 2 2 3" xfId="2933"/>
    <cellStyle name="差_28四川 3" xfId="2934"/>
    <cellStyle name="差_商品交易所2006--2008年税收 3" xfId="2935"/>
    <cellStyle name="好_34青海_1_2014省级收入12.2（更新后） 3" xfId="2936"/>
    <cellStyle name="差_2012年国有资本经营预算收支总表 3" xfId="2937"/>
    <cellStyle name="差_财政厅编制用表（2011年报省人大）_2013省级预算附表" xfId="2938"/>
    <cellStyle name="差_津补贴保障测算(5.21)_收入汇总 2" xfId="2939"/>
    <cellStyle name="差_30云南_1_2014省级收入12.2（更新后）" xfId="2940"/>
    <cellStyle name="差_2011年预算表格2010.12.9 4" xfId="2941"/>
    <cellStyle name="强调文字颜色 5 3 2" xfId="2942"/>
    <cellStyle name="差_商品交易所2006--2008年税收 4" xfId="2943"/>
    <cellStyle name="好_省级明细_全省收入代编最新_基金汇总 3" xfId="2944"/>
    <cellStyle name="好_34青海_2014省级收入及财力12.12（更新后）" xfId="2945"/>
    <cellStyle name="好_28四川_2014省级收入12.2（更新后） 2" xfId="2946"/>
    <cellStyle name="差_2011年预算表格2010.12.9_2013省级预算附表" xfId="2947"/>
    <cellStyle name="差_商品交易所2006--2008年税收_2013省级预算附表" xfId="2948"/>
    <cellStyle name="差_Book1" xfId="2949"/>
    <cellStyle name="好_2007年收支情况及2008年收支预计表(汇总表)_省级财力12.12" xfId="2950"/>
    <cellStyle name="差_河南省----2009-05-21（补充数据）_2017年预算草案（债务） 2" xfId="2951"/>
    <cellStyle name="好_34青海_2014省级收入及财力12.12（更新后） 2" xfId="2952"/>
    <cellStyle name="差_2011年预算表格2010.12.9_2013省级预算附表 2" xfId="2953"/>
    <cellStyle name="差_商品交易所2006--2008年税收_2013省级预算附表 2" xfId="2954"/>
    <cellStyle name="差_2011年预算表格2010.12.9_2014省级收入12.2（更新后） 2" xfId="2955"/>
    <cellStyle name="差_28四川_2014省级收入12.2（更新后） 2" xfId="2956"/>
    <cellStyle name="差_商品交易所2006--2008年税收_2014省级收入12.2（更新后） 2" xfId="2957"/>
    <cellStyle name="差_电力公司增值税划转 2" xfId="2958"/>
    <cellStyle name="差_2011年预算表格2010.12.9_2014省级收入12.2（更新后） 3" xfId="2959"/>
    <cellStyle name="好_附表_2014省级收入12.2（更新后） 2" xfId="2960"/>
    <cellStyle name="差_28四川_2014省级收入12.2（更新后） 3" xfId="2961"/>
    <cellStyle name="差_商品交易所2006--2008年税收_2014省级收入12.2（更新后） 3" xfId="2962"/>
    <cellStyle name="差_2011年预算表格2010.12.9_2014省级收入及财力12.12（更新后）" xfId="2963"/>
    <cellStyle name="差_28四川_2014省级收入及财力12.12（更新后）" xfId="2964"/>
    <cellStyle name="好_省电力2008年 工作表_支出汇总" xfId="2965"/>
    <cellStyle name="差_商品交易所2006--2008年税收_2014省级收入及财力12.12（更新后）" xfId="2966"/>
    <cellStyle name="千位[0]" xfId="2967"/>
    <cellStyle name="差_2011年预算表格2010.12.9_2014省级收入及财力12.12（更新后） 2" xfId="2968"/>
    <cellStyle name="差_28四川_2014省级收入及财力12.12（更新后） 2" xfId="2969"/>
    <cellStyle name="好_省电力2008年 工作表_支出汇总 2" xfId="2970"/>
    <cellStyle name="差_商品交易所2006--2008年税收_2014省级收入及财力12.12（更新后） 2" xfId="2971"/>
    <cellStyle name="差_自行调整差异系数顺序_2014省级收入12.2（更新后） 3" xfId="2972"/>
    <cellStyle name="好_28四川 2" xfId="2973"/>
    <cellStyle name="差_2011年预算表格2010.12.9_2017年预算草案（债务）" xfId="2974"/>
    <cellStyle name="好_测算结果_2014省级收入及财力12.12（更新后）" xfId="2975"/>
    <cellStyle name="差_商品交易所2006--2008年税收_2017年预算草案（债务）" xfId="2976"/>
    <cellStyle name="好_缺口县区测算_财力性转移支付2010年预算参考数 2" xfId="2977"/>
    <cellStyle name="差_Xl0000302" xfId="2978"/>
    <cellStyle name="差_20170103省级2017年预算情况表" xfId="2979"/>
    <cellStyle name="后继超级链接 2" xfId="2980"/>
    <cellStyle name="差_县区合并测算20080421_县市旗测算-新科目（含人口规模效应）" xfId="2981"/>
    <cellStyle name="差_2011年预算表格2010.12.9_2017年预算草案（债务） 2" xfId="2982"/>
    <cellStyle name="差_教育(按照总人口测算）—20080416_县市旗测算-新科目（含人口规模效应）_省级财力12.12 3" xfId="2983"/>
    <cellStyle name="好_测算结果_2014省级收入及财力12.12（更新后） 2" xfId="2984"/>
    <cellStyle name="差_商品交易所2006--2008年税收_2017年预算草案（债务） 2" xfId="2985"/>
    <cellStyle name="差_2011年预算表格2010.12.9_2017年预算草案（债务） 3" xfId="2986"/>
    <cellStyle name="好_测算结果_2014省级收入及财力12.12（更新后） 3" xfId="2987"/>
    <cellStyle name="差_商品交易所2006--2008年税收_2017年预算草案（债务） 3" xfId="2988"/>
    <cellStyle name="好_2009年财力测算情况11.19_支出汇总 2" xfId="2989"/>
    <cellStyle name="差_2011年预算表格2010.12.9_附表1-6" xfId="2990"/>
    <cellStyle name="计算 3 3" xfId="2991"/>
    <cellStyle name="好_其他部门(按照总人口测算）—20080416_县市旗测算-新科目（含人口规模效应）_财力性转移支付2010年预算参考数 3" xfId="2992"/>
    <cellStyle name="差_商品交易所2006--2008年税收_附表1-6" xfId="2993"/>
    <cellStyle name="差_2011年预算表格2010.12.9_附表1-6 2" xfId="2994"/>
    <cellStyle name="好_行政(燃修费)_2014省级收入及财力12.12（更新后） 3" xfId="2995"/>
    <cellStyle name="差_商品交易所2006--2008年税收_附表1-6 2" xfId="2996"/>
    <cellStyle name="差_2011年预算表格2010.12.9_附表1-6 3" xfId="2997"/>
    <cellStyle name="差_商品交易所2006--2008年税收_附表1-6 3" xfId="2998"/>
    <cellStyle name="差_28四川_省级财力12.12" xfId="2999"/>
    <cellStyle name="差_教育(按照总人口测算）—20080416_不含人员经费系数_省级财力12.12 3" xfId="3000"/>
    <cellStyle name="差_商品交易所2006--2008年税收_省级财力12.12" xfId="3001"/>
    <cellStyle name="差_2011年预算表格2010.12.9_省级财力12.12" xfId="3002"/>
    <cellStyle name="差_县市旗测算-新科目（20080626）_县市旗测算-新科目（含人口规模效应）_财力性转移支付2010年预算参考数" xfId="3003"/>
    <cellStyle name="差_28四川_省级财力12.12 2" xfId="3004"/>
    <cellStyle name="差_商品交易所2006--2008年税收_省级财力12.12 2" xfId="3005"/>
    <cellStyle name="差_2011年预算表格2010.12.9_省级财力12.12 2" xfId="3006"/>
    <cellStyle name="差_县市旗测算-新科目（20080626）_县市旗测算-新科目（含人口规模效应）_财力性转移支付2010年预算参考数 2" xfId="3007"/>
    <cellStyle name="差_28四川_省级财力12.12 3" xfId="3008"/>
    <cellStyle name="差_平邑_2014省级收入及财力12.12（更新后） 2" xfId="3009"/>
    <cellStyle name="差_商品交易所2006--2008年税收_省级财力12.12 3" xfId="3010"/>
    <cellStyle name="差_2011年预算表格2010.12.9_省级财力12.12 3" xfId="3011"/>
    <cellStyle name="差_财政厅编制用表（2011年报省人大）_附表1-6" xfId="3012"/>
    <cellStyle name="差_县市旗测算-新科目（20080626）_县市旗测算-新科目（含人口规模效应）_财力性转移支付2010年预算参考数 3" xfId="3013"/>
    <cellStyle name="差_2011年预算表格2010.12.9_收入汇总" xfId="3014"/>
    <cellStyle name="差_商品交易所2006--2008年税收_收入汇总" xfId="3015"/>
    <cellStyle name="好_28四川_省级财力12.12 3" xfId="3016"/>
    <cellStyle name="差_2011年预算表格2010.12.9_收入汇总 2" xfId="3017"/>
    <cellStyle name="差_分县成本差异系数_不含人员经费系数" xfId="3018"/>
    <cellStyle name="差_商品交易所2006--2008年税收_收入汇总 2" xfId="3019"/>
    <cellStyle name="强调文字颜色 1 2 2" xfId="3020"/>
    <cellStyle name="好_财力差异计算表(不含非农业区)_省级财力12.12 2" xfId="3021"/>
    <cellStyle name="差_2011年预算大表11-26_基金汇总" xfId="3022"/>
    <cellStyle name="好_省级明细_全省预算代编_支出汇总" xfId="3023"/>
    <cellStyle name="差_县区合并测算20080423(按照各省比重）_民生政策最低支出需求_2014省级收入12.2（更新后） 2" xfId="3024"/>
    <cellStyle name="差_2011年预算表格2010.12.9_收入汇总 3" xfId="3025"/>
    <cellStyle name="差_商品交易所2006--2008年税收_收入汇总 3" xfId="3026"/>
    <cellStyle name="差_2011年预算表格2010.12.9_支出汇总" xfId="3027"/>
    <cellStyle name="常规 9 4" xfId="3028"/>
    <cellStyle name="差_商品交易所2006--2008年税收_支出汇总" xfId="3029"/>
    <cellStyle name="差_省级明细_代编表" xfId="3030"/>
    <cellStyle name="差_商品交易所2006--2008年税收_支出汇总 2" xfId="3031"/>
    <cellStyle name="差_省级明细_代编表 2" xfId="3032"/>
    <cellStyle name="差_2011年预算表格2010.12.9_支出汇总 2" xfId="3033"/>
    <cellStyle name="差_市辖区测算20080510_县市旗测算-新科目（含人口规模效应） 3" xfId="3034"/>
    <cellStyle name="差_2011年预算表格2010.12.9_支出汇总 3" xfId="3035"/>
    <cellStyle name="差_省级明细_代编全省支出预算修改_2017年预算草案（债务） 2" xfId="3036"/>
    <cellStyle name="差_省级明细_代编表 3" xfId="3037"/>
    <cellStyle name="好_1_2014省级收入12.2（更新后）" xfId="3038"/>
    <cellStyle name="差_商品交易所2006--2008年税收_支出汇总 3" xfId="3039"/>
    <cellStyle name="差_卫生(按照总人口测算）—20080416_县市旗测算-新科目（含人口规模效应） 2" xfId="3040"/>
    <cellStyle name="差_2011年预算大表11-26" xfId="3041"/>
    <cellStyle name="差_汇总表 3" xfId="3042"/>
    <cellStyle name="好_县市旗测算-新科目（20080626）_民生政策最低支出需求_财力性转移支付2010年预算参考数 2" xfId="3043"/>
    <cellStyle name="好_财力（李处长）_2014省级收入12.2（更新后）" xfId="3044"/>
    <cellStyle name="差_2011年预算大表11-26_收入汇总" xfId="3045"/>
    <cellStyle name="差_农林水和城市维护标准支出20080505－县区合计_县市旗测算-新科目（含人口规模效应）_省级财力12.12 2" xfId="3046"/>
    <cellStyle name="好_青海 缺口县区测算(地方填报) 2" xfId="3047"/>
    <cellStyle name="差_2012-2013年经常性收入预测（1.1新口径）" xfId="3048"/>
    <cellStyle name="差_2012-2013年经常性收入预测（1.1新口径） 2" xfId="3049"/>
    <cellStyle name="差_2012年结算与财力5.3 2" xfId="3050"/>
    <cellStyle name="差_Book2_财力性转移支付2010年预算参考数 2" xfId="3051"/>
    <cellStyle name="好_文体广播事业(按照总人口测算）—20080416_县市旗测算-新科目（含人口规模效应） 2" xfId="3052"/>
    <cellStyle name="好_其他部门(按照总人口测算）—20080416_不含人员经费系数" xfId="3053"/>
    <cellStyle name="差_卫生部门_2014省级收入12.2（更新后） 2" xfId="3054"/>
    <cellStyle name="差_22湖南_2014省级收入及财力12.12（更新后） 3" xfId="3055"/>
    <cellStyle name="差_2012年结余使用 3" xfId="3056"/>
    <cellStyle name="差_2012年省级平衡表 2" xfId="3057"/>
    <cellStyle name="差_河南省----2009-05-21（补充数据）_基金汇总 2" xfId="3058"/>
    <cellStyle name="差_2012年省级平衡表 3" xfId="3059"/>
    <cellStyle name="差_河南省----2009-05-21（补充数据）_基金汇总 3" xfId="3060"/>
    <cellStyle name="差_2012年省级一般预算收入计划" xfId="3061"/>
    <cellStyle name="差_20160105省级2016年预算情况表（最新）" xfId="3062"/>
    <cellStyle name="差_20160105省级2016年预算情况表（最新） 2" xfId="3063"/>
    <cellStyle name="差_20160105省级2016年预算情况表（最新） 2 2" xfId="3064"/>
    <cellStyle name="差_20160105省级2016年预算情况表（最新） 2 3" xfId="3065"/>
    <cellStyle name="差_20160105省级2016年预算情况表（最新） 3" xfId="3066"/>
    <cellStyle name="差_分析缺口率_财力性转移支付2010年预算参考数" xfId="3067"/>
    <cellStyle name="差_20160105省级2016年预算情况表（最新） 4" xfId="3068"/>
    <cellStyle name="差_省级明细_全省收入代编最新_支出汇总" xfId="3069"/>
    <cellStyle name="差_20160105省级2016年预算情况表（最新）_2017年预算草案（债务） 2" xfId="3070"/>
    <cellStyle name="差_20河南(财政部2010年县级基本财力测算数据)_2014省级收入及财力12.12（更新后）" xfId="3071"/>
    <cellStyle name="差_20160105省级2016年预算情况表（最新）_基金汇总 3" xfId="3072"/>
    <cellStyle name="差_省级明细_政府性基金人大会表格1稿_基金汇总 2" xfId="3073"/>
    <cellStyle name="差_20160105省级2016年预算情况表（最新）_支出汇总" xfId="3074"/>
    <cellStyle name="好_2006年22湖南_2014省级收入12.2（更新后）" xfId="3075"/>
    <cellStyle name="差_20河南(财政部2010年县级基本财力测算数据)_2014省级收入12.2（更新后） 2" xfId="3076"/>
    <cellStyle name="差_2016-2017全省国资预算 2" xfId="3077"/>
    <cellStyle name="好_青海 缺口县区测算(地方填报)_财力性转移支付2010年预算参考数 2" xfId="3078"/>
    <cellStyle name="差_20河南(财政部2010年县级基本财力测算数据)_2014省级收入12.2（更新后） 3" xfId="3079"/>
    <cellStyle name="差_2016-2017全省国资预算 3" xfId="3080"/>
    <cellStyle name="差_20河南(财政部2010年县级基本财力测算数据)_省级财力12.12 3" xfId="3081"/>
    <cellStyle name="差_2016年财政专项清理表" xfId="3082"/>
    <cellStyle name="警告文本 3 4" xfId="3083"/>
    <cellStyle name="差_县区合并测算20080421_不含人员经费系数_2014省级收入12.2（更新后）" xfId="3084"/>
    <cellStyle name="差_财力差异计算表(不含非农业区)_省级财力12.12 2" xfId="3085"/>
    <cellStyle name="好_2006年27重庆_2014省级收入及财力12.12（更新后）" xfId="3086"/>
    <cellStyle name="差_2016年财政总决算生成表全套0417 -平衡表" xfId="3087"/>
    <cellStyle name="好_2006年27重庆_2014省级收入及财力12.12（更新后） 3" xfId="3088"/>
    <cellStyle name="差_2016年财政总决算生成表全套0417 -平衡表 3" xfId="3089"/>
    <cellStyle name="差_2016年结算与财力5.17" xfId="3090"/>
    <cellStyle name="差_2016年结算与财力5.17 2" xfId="3091"/>
    <cellStyle name="好_Sheet1_2014省级收入12.2（更新后） 2" xfId="3092"/>
    <cellStyle name="差_2016省级收入1.3" xfId="3093"/>
    <cellStyle name="好_行政（人员）_省级财力12.12 3" xfId="3094"/>
    <cellStyle name="差_2016省级收入1.3 2" xfId="3095"/>
    <cellStyle name="差_Xl0000302 2" xfId="3096"/>
    <cellStyle name="差_20170103省级2017年预算情况表 2" xfId="3097"/>
    <cellStyle name="差_县区合并测算20080421_县市旗测算-新科目（含人口规模效应） 2" xfId="3098"/>
    <cellStyle name="差_Xl0000302 3" xfId="3099"/>
    <cellStyle name="差_20170103省级2017年预算情况表 3" xfId="3100"/>
    <cellStyle name="好_Xl0000335 2" xfId="3101"/>
    <cellStyle name="差_县区合并测算20080421_县市旗测算-新科目（含人口规模效应） 3" xfId="3102"/>
    <cellStyle name="差_20171126--2018年省级收入预算（打印） 3" xfId="3103"/>
    <cellStyle name="好_22湖南 2" xfId="3104"/>
    <cellStyle name="差_Sheet1_省级收入 2" xfId="3105"/>
    <cellStyle name="差_人员工资和公用经费_财力性转移支付2010年预算参考数 3" xfId="3106"/>
    <cellStyle name="好_河南省----2009-05-21（补充数据）_附表1-6 3" xfId="3107"/>
    <cellStyle name="差_20河南 2" xfId="3108"/>
    <cellStyle name="差_20河南(财政部2010年县级基本财力测算数据)_2014省级收入及财力12.12（更新后） 3" xfId="3109"/>
    <cellStyle name="差_20河南(财政部2010年县级基本财力测算数据)_省级财力12.12" xfId="3110"/>
    <cellStyle name="差_20河南_2014省级收入12.2（更新后） 2" xfId="3111"/>
    <cellStyle name="差_汇总表_省级财力12.12 3" xfId="3112"/>
    <cellStyle name="差_20河南_2014省级收入12.2（更新后） 3" xfId="3113"/>
    <cellStyle name="差_20河南_财力性转移支付2010年预算参考数" xfId="3114"/>
    <cellStyle name="差_20河南_财力性转移支付2010年预算参考数 2" xfId="3115"/>
    <cellStyle name="差_县市旗测算-新科目（20080627）_2014省级收入12.2（更新后） 3" xfId="3116"/>
    <cellStyle name="好_Sheet1_省级收入" xfId="3117"/>
    <cellStyle name="差_20河南_财力性转移支付2010年预算参考数 3" xfId="3118"/>
    <cellStyle name="差_20河南_省级财力12.12" xfId="3119"/>
    <cellStyle name="差_20河南_省级财力12.12 3" xfId="3120"/>
    <cellStyle name="差_分析缺口率_2014省级收入12.2（更新后）" xfId="3121"/>
    <cellStyle name="差_20河南省" xfId="3122"/>
    <cellStyle name="差_分析缺口率_2014省级收入12.2（更新后） 2" xfId="3123"/>
    <cellStyle name="差_20河南省 2" xfId="3124"/>
    <cellStyle name="差_分析缺口率_2014省级收入12.2（更新后） 3" xfId="3125"/>
    <cellStyle name="差_20河南省 3" xfId="3126"/>
    <cellStyle name="差_21.2017年全省基金收入" xfId="3127"/>
    <cellStyle name="差_21.2017年全省基金收入 2" xfId="3128"/>
    <cellStyle name="好_县区合并测算20080423(按照各省比重）_财力性转移支付2010年预算参考数 3" xfId="3129"/>
    <cellStyle name="好_2011年预算表格2010.12.9_2013省级预算附表" xfId="3130"/>
    <cellStyle name="差_22.2017年全省基金支出" xfId="3131"/>
    <cellStyle name="好_2011年预算表格2010.12.9_2013省级预算附表 2" xfId="3132"/>
    <cellStyle name="差_22.2017年全省基金支出 2" xfId="3133"/>
    <cellStyle name="差_22湖南 2" xfId="3134"/>
    <cellStyle name="差_成本差异系数_2014省级收入及财力12.12（更新后） 2" xfId="3135"/>
    <cellStyle name="差_22湖南 3" xfId="3136"/>
    <cellStyle name="差_22湖南_财力性转移支付2010年预算参考数" xfId="3137"/>
    <cellStyle name="差_22湖南_财力性转移支付2010年预算参考数 2" xfId="3138"/>
    <cellStyle name="差_省级明细_政府性基金人大会表格1稿_收入汇总" xfId="3139"/>
    <cellStyle name="差_Xl0000068_收入汇总 3" xfId="3140"/>
    <cellStyle name="好_09黑龙江_财力性转移支付2010年预算参考数" xfId="3141"/>
    <cellStyle name="差_27重庆_2014省级收入12.2（更新后） 2" xfId="3142"/>
    <cellStyle name="好_2007一般预算支出口径剔除表_财力性转移支付2010年预算参考数 2" xfId="3143"/>
    <cellStyle name="差_省级明细_代编全省支出预算修改 2 3" xfId="3144"/>
    <cellStyle name="好_行政(燃修费)_民生政策最低支出需求_财力性转移支付2010年预算参考数" xfId="3145"/>
    <cellStyle name="好_2011年预算表格2010.12.9_2017年预算草案（债务）" xfId="3146"/>
    <cellStyle name="差_27重庆_2014省级收入12.2（更新后） 3" xfId="3147"/>
    <cellStyle name="差_27重庆_财力性转移支付2010年预算参考数 2" xfId="3148"/>
    <cellStyle name="好_2006年34青海_省级财力12.12" xfId="3149"/>
    <cellStyle name="差_电力公司增值税划转_2014省级收入及财力12.12（更新后） 2" xfId="3150"/>
    <cellStyle name="差_人员工资和公用经费" xfId="3151"/>
    <cellStyle name="差_27重庆_财力性转移支付2010年预算参考数 3" xfId="3152"/>
    <cellStyle name="差_27重庆_省级财力12.12 2" xfId="3153"/>
    <cellStyle name="差_缺口县区测算_财力性转移支付2010年预算参考数 2" xfId="3154"/>
    <cellStyle name="差_27重庆_省级财力12.12 3" xfId="3155"/>
    <cellStyle name="差_缺口县区测算_财力性转移支付2010年预算参考数 3" xfId="3156"/>
    <cellStyle name="差_成本差异系数_省级财力12.12" xfId="3157"/>
    <cellStyle name="差_自行调整差异系数顺序_财力性转移支付2010年预算参考数 2" xfId="3158"/>
    <cellStyle name="差_28四川_财力性转移支付2010年预算参考数" xfId="3159"/>
    <cellStyle name="好_附表_财力性转移支付2010年预算参考数 2" xfId="3160"/>
    <cellStyle name="好_行政公检法测算_财力性转移支付2010年预算参考数" xfId="3161"/>
    <cellStyle name="差_28四川_财力性转移支付2010年预算参考数 3" xfId="3162"/>
    <cellStyle name="差_3.2017全省支出 3" xfId="3163"/>
    <cellStyle name="差_30云南" xfId="3164"/>
    <cellStyle name="差_30云南 2" xfId="3165"/>
    <cellStyle name="好_Material reprot In Dec (3)" xfId="3166"/>
    <cellStyle name="差_省级明细_副本最新 3" xfId="3167"/>
    <cellStyle name="好_不含人员经费系数_省级财力12.12 3" xfId="3168"/>
    <cellStyle name="差_30云南_1" xfId="3169"/>
    <cellStyle name="差_30云南_1 2" xfId="3170"/>
    <cellStyle name="差_财政厅编制用表（2011年报省人大）_2013省级预算附表 2" xfId="3171"/>
    <cellStyle name="差_30云南_1_2014省级收入12.2（更新后） 2" xfId="3172"/>
    <cellStyle name="差_30云南_1_2014省级收入及财力12.12（更新后）" xfId="3173"/>
    <cellStyle name="差_30云南_1_2014省级收入及财力12.12（更新后） 2" xfId="3174"/>
    <cellStyle name="差_省级明细_2.2017全省收入 3" xfId="3175"/>
    <cellStyle name="好_核定人数下发表_省级财力12.12 2" xfId="3176"/>
    <cellStyle name="差_分县成本差异系数_2014省级收入及财力12.12（更新后） 2" xfId="3177"/>
    <cellStyle name="差_30云南_1_2014省级收入及财力12.12（更新后） 3" xfId="3178"/>
    <cellStyle name="差_30云南_1_财力性转移支付2010年预算参考数" xfId="3179"/>
    <cellStyle name="差_33甘肃 2" xfId="3180"/>
    <cellStyle name="差_农林水和城市维护标准支出20080505－县区合计_民生政策最低支出需求_省级财力12.12 2" xfId="3181"/>
    <cellStyle name="差_34青海 3" xfId="3182"/>
    <cellStyle name="差_测算结果_省级财力12.12 2" xfId="3183"/>
    <cellStyle name="差_34青海_1 3" xfId="3184"/>
    <cellStyle name="差_34青海_1_2014省级收入12.2（更新后）" xfId="3185"/>
    <cellStyle name="好_河南 缺口县区测算(地方填报)" xfId="3186"/>
    <cellStyle name="差_自行调整差异系数顺序_省级财力12.12 2" xfId="3187"/>
    <cellStyle name="好_河南 缺口县区测算(地方填报) 2" xfId="3188"/>
    <cellStyle name="好_2_省级财力12.12" xfId="3189"/>
    <cellStyle name="差_34青海_1_2014省级收入12.2（更新后） 2" xfId="3190"/>
    <cellStyle name="差_分县成本差异系数_不含人员经费系数 2" xfId="3191"/>
    <cellStyle name="好_河南 缺口县区测算(地方填报) 3" xfId="3192"/>
    <cellStyle name="差_34青海_1_2014省级收入12.2（更新后） 3" xfId="3193"/>
    <cellStyle name="差_34青海_1_2014省级收入及财力12.12（更新后）" xfId="3194"/>
    <cellStyle name="差_34青海_1_财力性转移支付2010年预算参考数" xfId="3195"/>
    <cellStyle name="差_34青海_1_财力性转移支付2010年预算参考数 2" xfId="3196"/>
    <cellStyle name="差_34青海_1_省级财力12.12" xfId="3197"/>
    <cellStyle name="差_文体广播事业(按照总人口测算）—20080416_不含人员经费系数_2014省级收入12.2（更新后） 2" xfId="3198"/>
    <cellStyle name="差_410927000_台前县_2014省级收入及财力12.12（更新后） 2" xfId="3199"/>
    <cellStyle name="差_34青海_1_省级财力12.12 3" xfId="3200"/>
    <cellStyle name="差_测算结果汇总_省级财力12.12 2" xfId="3201"/>
    <cellStyle name="差_34青海_2014省级收入12.2（更新后） 2" xfId="3202"/>
    <cellStyle name="差_34青海_2014省级收入及财力12.12（更新后） 2" xfId="3203"/>
    <cellStyle name="差_34青海_2014省级收入及财力12.12（更新后） 3" xfId="3204"/>
    <cellStyle name="常规 5" xfId="3205"/>
    <cellStyle name="差_34青海_财力性转移支付2010年预算参考数" xfId="3206"/>
    <cellStyle name="差_自行调整差异系数顺序 3" xfId="3207"/>
    <cellStyle name="常规 5 2" xfId="3208"/>
    <cellStyle name="差_34青海_财力性转移支付2010年预算参考数 2" xfId="3209"/>
    <cellStyle name="差_成本差异系数（含人口规模） 2" xfId="3210"/>
    <cellStyle name="常规 5 3" xfId="3211"/>
    <cellStyle name="差_34青海_财力性转移支付2010年预算参考数 3" xfId="3212"/>
    <cellStyle name="好_20河南 3" xfId="3213"/>
    <cellStyle name="差_34青海_省级财力12.12 2" xfId="3214"/>
    <cellStyle name="差_分县成本差异系数_民生政策最低支出需求_省级财力12.12 2" xfId="3215"/>
    <cellStyle name="差_34青海_省级财力12.12 3" xfId="3216"/>
    <cellStyle name="差_410927000_台前县 3" xfId="3217"/>
    <cellStyle name="差_410927000_台前县_2014省级收入12.2（更新后）" xfId="3218"/>
    <cellStyle name="好_2006年27重庆_省级财力12.12 2" xfId="3219"/>
    <cellStyle name="差_410927000_台前县_2014省级收入及财力12.12（更新后）" xfId="3220"/>
    <cellStyle name="差_410927000_台前县_2014省级收入及财力12.12（更新后） 3" xfId="3221"/>
    <cellStyle name="差_410927000_台前县_省级财力12.12" xfId="3222"/>
    <cellStyle name="好_2010省级行政性收费专项收入批复 2" xfId="3223"/>
    <cellStyle name="好_省级明细_全省预算代编_收入汇总 3" xfId="3224"/>
    <cellStyle name="差_530623_2006年县级财政报表附表" xfId="3225"/>
    <cellStyle name="差_530629_2006年县级财政报表附表" xfId="3226"/>
    <cellStyle name="好_行政(燃修费)_县市旗测算-新科目（含人口规模效应）_2014省级收入及财力12.12（更新后） 3" xfId="3227"/>
    <cellStyle name="差_530629_2006年县级财政报表附表 2" xfId="3228"/>
    <cellStyle name="差_缺口县区测算(按核定人数)" xfId="3229"/>
    <cellStyle name="差_5334_2006年迪庆县级财政报表附表" xfId="3230"/>
    <cellStyle name="适中 2 3" xfId="3231"/>
    <cellStyle name="好_22湖南_财力性转移支付2010年预算参考数 3" xfId="3232"/>
    <cellStyle name="差_成本差异系数（含人口规模）_省级财力12.12 2" xfId="3233"/>
    <cellStyle name="差_县市旗测算-新科目（20080626）" xfId="3234"/>
    <cellStyle name="强调文字颜色 3 2 2" xfId="3235"/>
    <cellStyle name="差_6.2017省本级支出" xfId="3236"/>
    <cellStyle name="强调文字颜色 3 2 2 2" xfId="3237"/>
    <cellStyle name="差_6.2017省本级支出 2" xfId="3238"/>
    <cellStyle name="好_2007年收支情况及2008年收支预计表(汇总表)_省级财力12.12 2" xfId="3239"/>
    <cellStyle name="差_Book1 2" xfId="3240"/>
    <cellStyle name="差_Book1_2012年省级平衡简表（用）" xfId="3241"/>
    <cellStyle name="差_民生政策最低支出需求_省级财力12.12 3" xfId="3242"/>
    <cellStyle name="差_Book1_2012年省级平衡简表（用） 3" xfId="3243"/>
    <cellStyle name="差_其他部门(按照总人口测算）—20080416_省级财力12.12" xfId="3244"/>
    <cellStyle name="好_县市旗测算-新科目（20080627）_县市旗测算-新科目（含人口规模效应）" xfId="3245"/>
    <cellStyle name="好_行政公检法测算_不含人员经费系数_2014省级收入及财力12.12（更新后） 2" xfId="3246"/>
    <cellStyle name="差_Book1_2013省级预算附表 2" xfId="3247"/>
    <cellStyle name="差_Book1_2016年结算与财力5.17" xfId="3248"/>
    <cellStyle name="好_2009年财力测算情况11.19_支出汇总" xfId="3249"/>
    <cellStyle name="差_Book1_2016年结算与财力5.17 3" xfId="3250"/>
    <cellStyle name="好_行政公检法测算_县市旗测算-新科目（含人口规模效应）_省级财力12.12 3" xfId="3251"/>
    <cellStyle name="差_Book1_5.2017省本级收入" xfId="3252"/>
    <cellStyle name="差_汇总表_2014省级收入及财力12.12（更新后） 2" xfId="3253"/>
    <cellStyle name="好_Xl0000068_基金汇总 3" xfId="3254"/>
    <cellStyle name="差_Book1_财力性转移支付2010年预算参考数" xfId="3255"/>
    <cellStyle name="差_Xl0000335" xfId="3256"/>
    <cellStyle name="差_Book1_附表1-6" xfId="3257"/>
    <cellStyle name="好_Xl0000071_基金汇总 3" xfId="3258"/>
    <cellStyle name="差_Book1_收入汇总 2" xfId="3259"/>
    <cellStyle name="差_省级明细_冬梅3_基金汇总 3" xfId="3260"/>
    <cellStyle name="差_Book1_支出汇总 2" xfId="3261"/>
    <cellStyle name="差_省级明细_6.2017省本级支出 2" xfId="3262"/>
    <cellStyle name="汇总 2" xfId="3263"/>
    <cellStyle name="差_Book2 2" xfId="3264"/>
    <cellStyle name="汇总 3" xfId="3265"/>
    <cellStyle name="好_财政厅编制用表（2011年报省人大）_2017年预算草案（债务） 2" xfId="3266"/>
    <cellStyle name="差_Book2 3" xfId="3267"/>
    <cellStyle name="好_人员工资和公用经费2_财力性转移支付2010年预算参考数" xfId="3268"/>
    <cellStyle name="好_2007年结算已定项目对账单_2014省级收入12.2（更新后）" xfId="3269"/>
    <cellStyle name="差_Book2_2014省级收入及财力12.12（更新后）" xfId="3270"/>
    <cellStyle name="差_省级明细_Xl0000071_支出汇总 3" xfId="3271"/>
    <cellStyle name="好_人员工资和公用经费2_财力性转移支付2010年预算参考数 2" xfId="3272"/>
    <cellStyle name="好_2007年结算已定项目对账单_2014省级收入12.2（更新后） 2" xfId="3273"/>
    <cellStyle name="差_Book2_2014省级收入及财力12.12（更新后） 2" xfId="3274"/>
    <cellStyle name="差_青海 缺口县区测算(地方填报)_2014省级收入及财力12.12（更新后）" xfId="3275"/>
    <cellStyle name="差_Book2_财力性转移支付2010年预算参考数" xfId="3276"/>
    <cellStyle name="好_文体广播事业(按照总人口测算）—20080416_县市旗测算-新科目（含人口规模效应）" xfId="3277"/>
    <cellStyle name="差_卫生部门_2014省级收入12.2（更新后）" xfId="3278"/>
    <cellStyle name="差_Book2_财力性转移支付2010年预算参考数 3" xfId="3279"/>
    <cellStyle name="好_文体广播事业(按照总人口测算）—20080416_县市旗测算-新科目（含人口规模效应） 3" xfId="3280"/>
    <cellStyle name="好_11大理 2" xfId="3281"/>
    <cellStyle name="差_卫生部门_2014省级收入12.2（更新后） 3" xfId="3282"/>
    <cellStyle name="好_同德 3" xfId="3283"/>
    <cellStyle name="差_Book2_省级财力12.12" xfId="3284"/>
    <cellStyle name="差_M01-2(州市补助收入)" xfId="3285"/>
    <cellStyle name="好_成本差异系数 3" xfId="3286"/>
    <cellStyle name="差_M01-2(州市补助收入) 2" xfId="3287"/>
    <cellStyle name="差_material report in Jul" xfId="3288"/>
    <cellStyle name="差_其他部门(按照总人口测算）—20080416_县市旗测算-新科目（含人口规模效应）_2014省级收入及财力12.12（更新后） 3" xfId="3289"/>
    <cellStyle name="差_material report in Jun" xfId="3290"/>
    <cellStyle name="差_Material reprot In Apr (2)" xfId="3291"/>
    <cellStyle name="差_Material reprot In Dec" xfId="3292"/>
    <cellStyle name="差_Material reprot In Feb (2)" xfId="3293"/>
    <cellStyle name="好_27重庆 3" xfId="3294"/>
    <cellStyle name="差_人员工资和公用经费3" xfId="3295"/>
    <cellStyle name="好_30云南_1_财力性转移支付2010年预算参考数" xfId="3296"/>
    <cellStyle name="差_Sheet1" xfId="3297"/>
    <cellStyle name="好_30云南_1_财力性转移支付2010年预算参考数 2" xfId="3298"/>
    <cellStyle name="差_Sheet1 2" xfId="3299"/>
    <cellStyle name="好_复件 2012年地方财政公共预算分级平衡情况表" xfId="3300"/>
    <cellStyle name="差_省电力2008年 工作表_基金汇总" xfId="3301"/>
    <cellStyle name="好_30云南_1_财力性转移支付2010年预算参考数 3" xfId="3302"/>
    <cellStyle name="差_Sheet1 3" xfId="3303"/>
    <cellStyle name="差_省级明细_冬梅3_支出汇总" xfId="3304"/>
    <cellStyle name="差_Sheet1_1 2" xfId="3305"/>
    <cellStyle name="差_河南省----2009-05-21（补充数据）_附表1-6" xfId="3306"/>
    <cellStyle name="差_Sheet1_1 3" xfId="3307"/>
    <cellStyle name="好_附表_财力性转移支付2010年预算参考数" xfId="3308"/>
    <cellStyle name="差_Sheet1_2014省级收入12.2（更新后） 2" xfId="3309"/>
    <cellStyle name="差_Sheet1_Sheet2" xfId="3310"/>
    <cellStyle name="差_Sheet1_Sheet2 2" xfId="3311"/>
    <cellStyle name="差_Sheet1_Sheet2 3" xfId="3312"/>
    <cellStyle name="差_Sheet1_全省基金收支 3" xfId="3313"/>
    <cellStyle name="差_县市旗测算20080508_不含人员经费系数" xfId="3314"/>
    <cellStyle name="好_河南 缺口县区测算(地方填报白)_2014省级收入及财力12.12（更新后） 3" xfId="3315"/>
    <cellStyle name="差_Sheet1_省级财力12.12" xfId="3316"/>
    <cellStyle name="差_Sheet1_省级财力12.12 2" xfId="3317"/>
    <cellStyle name="差_Sheet1_省级财力12.12 3" xfId="3318"/>
    <cellStyle name="好_410927000_台前县 3" xfId="3319"/>
    <cellStyle name="好_22湖南" xfId="3320"/>
    <cellStyle name="差_Sheet1_省级收入" xfId="3321"/>
    <cellStyle name="差_附表_2014省级收入及财力12.12（更新后）" xfId="3322"/>
    <cellStyle name="差_Sheet2" xfId="3323"/>
    <cellStyle name="差_附表_2014省级收入及财力12.12（更新后） 2" xfId="3324"/>
    <cellStyle name="差_财政供养人员_财力性转移支付2010年预算参考数" xfId="3325"/>
    <cellStyle name="差_Sheet2 2" xfId="3326"/>
    <cellStyle name="差_Sheet2_1" xfId="3327"/>
    <cellStyle name="差_Xl0000068 2 2" xfId="3328"/>
    <cellStyle name="差_行政（人员）_民生政策最低支出需求_2014省级收入及财力12.12（更新后）" xfId="3329"/>
    <cellStyle name="差_县区合并测算20080423(按照各省比重）_民生政策最低支出需求 2" xfId="3330"/>
    <cellStyle name="好_2009年结算（最终）_支出汇总 2" xfId="3331"/>
    <cellStyle name="差_Xl0000068 3" xfId="3332"/>
    <cellStyle name="好_省级明细_冬梅3 2 2" xfId="3333"/>
    <cellStyle name="差_Xl0000068_基金汇总" xfId="3334"/>
    <cellStyle name="差_省电力2008年 工作表_省级财力12.12 2" xfId="3335"/>
    <cellStyle name="差_分析缺口率_2014省级收入及财力12.12（更新后） 3" xfId="3336"/>
    <cellStyle name="差_Xl0000068_基金汇总 2" xfId="3337"/>
    <cellStyle name="差_Xl0000071 2" xfId="3338"/>
    <cellStyle name="差_Xl0000071 2 3" xfId="3339"/>
    <cellStyle name="差_Xl0000071 3" xfId="3340"/>
    <cellStyle name="差_Xl0000071_2017年预算草案（债务）" xfId="3341"/>
    <cellStyle name="差_汇总_省级财力12.12 3" xfId="3342"/>
    <cellStyle name="差_Xl0000071_2017年预算草案（债务） 2" xfId="3343"/>
    <cellStyle name="差_Xl0000071_2017年预算草案（债务） 3" xfId="3344"/>
    <cellStyle name="差_Xl0000071_基金汇总" xfId="3345"/>
    <cellStyle name="差_Xl0000071_基金汇总 2" xfId="3346"/>
    <cellStyle name="好_国有资本经营预算（2011年报省人大）_2013省级预算附表 2" xfId="3347"/>
    <cellStyle name="差_Xl0000071_支出汇总" xfId="3348"/>
    <cellStyle name="差_Xl0000336" xfId="3349"/>
    <cellStyle name="差_Xl0000336 2" xfId="3350"/>
    <cellStyle name="差_安徽 缺口县区测算(地方填报)1" xfId="3351"/>
    <cellStyle name="差_安徽 缺口县区测算(地方填报)1 2" xfId="3352"/>
    <cellStyle name="好_省级支出 3" xfId="3353"/>
    <cellStyle name="常规 23_5.2017省本级收入" xfId="3354"/>
    <cellStyle name="差_安徽 缺口县区测算(地方填报)1_2014省级收入12.2（更新后）" xfId="3355"/>
    <cellStyle name="常规 2 5 2" xfId="3356"/>
    <cellStyle name="好_核定人数下发表_2014省级收入12.2（更新后）" xfId="3357"/>
    <cellStyle name="差_安徽 缺口县区测算(地方填报)1_2014省级收入12.2（更新后） 2" xfId="3358"/>
    <cellStyle name="输出 3 2 2" xfId="3359"/>
    <cellStyle name="好_03昭通 2" xfId="3360"/>
    <cellStyle name="差_安徽 缺口县区测算(地方填报)1_2014省级收入12.2（更新后） 3" xfId="3361"/>
    <cellStyle name="强调文字颜色 6 3 4" xfId="3362"/>
    <cellStyle name="好_34青海_1_省级财力12.12 2" xfId="3363"/>
    <cellStyle name="差_安徽 缺口县区测算(地方填报)1_省级财力12.12" xfId="3364"/>
    <cellStyle name="好_2007年收支情况及2008年收支预计表(汇总表)_财力性转移支付2010年预算参考数" xfId="3365"/>
    <cellStyle name="差_表一" xfId="3366"/>
    <cellStyle name="差_表一_2014省级收入12.2（更新后） 2" xfId="3367"/>
    <cellStyle name="好_2.2017全省收入 2" xfId="3368"/>
    <cellStyle name="差_表一_2014省级收入及财力12.12（更新后）" xfId="3369"/>
    <cellStyle name="差_表一_2014省级收入及财力12.12（更新后） 2" xfId="3370"/>
    <cellStyle name="差_省级支出" xfId="3371"/>
    <cellStyle name="差_表一_2014省级收入及财力12.12（更新后） 3" xfId="3372"/>
    <cellStyle name="差_不含人员经费系数 2" xfId="3373"/>
    <cellStyle name="差_市辖区测算-新科目（20080626）_县市旗测算-新科目（含人口规模效应） 3" xfId="3374"/>
    <cellStyle name="差_不含人员经费系数_2014省级收入12.2（更新后） 2" xfId="3375"/>
    <cellStyle name="差_附表_财力性转移支付2010年预算参考数 2" xfId="3376"/>
    <cellStyle name="注释 2 4" xfId="3377"/>
    <cellStyle name="好_山东省民生支出标准_财力性转移支付2010年预算参考数" xfId="3378"/>
    <cellStyle name="差_不含人员经费系数_2014省级收入及财力12.12（更新后） 3" xfId="3379"/>
    <cellStyle name="差_不含人员经费系数_财力性转移支付2010年预算参考数 3" xfId="3380"/>
    <cellStyle name="差_不含人员经费系数_省级财力12.12" xfId="3381"/>
    <cellStyle name="差_不含人员经费系数_省级财力12.12 2" xfId="3382"/>
    <cellStyle name="差_不含人员经费系数_省级财力12.12 3" xfId="3383"/>
    <cellStyle name="好_2011年预算表格2010.12.9_省级财力12.12 2" xfId="3384"/>
    <cellStyle name="差_财力（李处长）" xfId="3385"/>
    <cellStyle name="差_财力（李处长）_2014省级收入及财力12.12（更新后）" xfId="3386"/>
    <cellStyle name="差_市辖区测算20080510_不含人员经费系数_2014省级收入12.2（更新后） 3" xfId="3387"/>
    <cellStyle name="差_财力（李处长）_2014省级收入及财力12.12（更新后） 2" xfId="3388"/>
    <cellStyle name="差_财力差异计算表(不含非农业区)" xfId="3389"/>
    <cellStyle name="差_财力差异计算表(不含非农业区) 2" xfId="3390"/>
    <cellStyle name="差_财力差异计算表(不含非农业区) 3" xfId="3391"/>
    <cellStyle name="差_财力差异计算表(不含非农业区)_2014省级收入12.2（更新后） 2" xfId="3392"/>
    <cellStyle name="差_财力差异计算表(不含非农业区)_2014省级收入12.2（更新后） 3" xfId="3393"/>
    <cellStyle name="好_人员工资和公用经费3_财力性转移支付2010年预算参考数 3" xfId="3394"/>
    <cellStyle name="好_人员工资和公用经费 2" xfId="3395"/>
    <cellStyle name="差_电力公司增值税划转_省级财力12.12 2" xfId="3396"/>
    <cellStyle name="好_行政（人员） 3" xfId="3397"/>
    <cellStyle name="差_财力差异计算表(不含非农业区)_省级财力12.12" xfId="3398"/>
    <cellStyle name="差_分析缺口率" xfId="3399"/>
    <cellStyle name="好_省级明细_2016年预算草案1.13_收入汇总" xfId="3400"/>
    <cellStyle name="差_其他部门(按照总人口测算）—20080416_财力性转移支付2010年预算参考数 2" xfId="3401"/>
    <cellStyle name="差_财政供养人员_2014省级收入12.2（更新后） 2" xfId="3402"/>
    <cellStyle name="差_财政供养人员_财力性转移支付2010年预算参考数 2" xfId="3403"/>
    <cellStyle name="差_财政厅编制用表（2011年报省人大） 2" xfId="3404"/>
    <cellStyle name="差_财政厅编制用表（2011年报省人大） 2 2" xfId="3405"/>
    <cellStyle name="差_财政厅编制用表（2011年报省人大） 2 3" xfId="3406"/>
    <cellStyle name="差_财政厅编制用表（2011年报省人大） 3" xfId="3407"/>
    <cellStyle name="好_汇总_2014省级收入12.2（更新后） 2" xfId="3408"/>
    <cellStyle name="差_财政厅编制用表（2011年报省人大） 4" xfId="3409"/>
    <cellStyle name="好_2007年中央财政与河南省财政年终决算结算单_省级财力12.12 3" xfId="3410"/>
    <cellStyle name="差_文体广播部门" xfId="3411"/>
    <cellStyle name="差_财政厅编制用表（2011年报省人大）_2014省级收入12.2（更新后）" xfId="3412"/>
    <cellStyle name="差_财政厅编制用表（2011年报省人大）_2014省级收入及财力12.12（更新后） 2" xfId="3413"/>
    <cellStyle name="链接单元格 2" xfId="3414"/>
    <cellStyle name="差_财政厅编制用表（2011年报省人大）_2014省级收入及财力12.12（更新后） 3" xfId="3415"/>
    <cellStyle name="差_文体广播事业(按照总人口测算）—20080416_2014省级收入及财力12.12（更新后） 2" xfId="3416"/>
    <cellStyle name="差_财政厅编制用表（2011年报省人大）_2017年预算草案（债务） 3" xfId="3417"/>
    <cellStyle name="差_河南省----2009-05-21（补充数据）_2014省级收入及财力12.12（更新后） 3" xfId="3418"/>
    <cellStyle name="差_财政厅编制用表（2011年报省人大）_附表1-6 2" xfId="3419"/>
    <cellStyle name="差_文体广播事业(按照总人口测算）—20080416_民生政策最低支出需求_2014省级收入及财力12.12（更新后）" xfId="3420"/>
    <cellStyle name="差_财政厅编制用表（2011年报省人大）_附表1-6 3" xfId="3421"/>
    <cellStyle name="差_财政厅编制用表（2011年报省人大）_省级财力12.12" xfId="3422"/>
    <cellStyle name="差_财政厅编制用表（2011年报省人大）_省级财力12.12 2" xfId="3423"/>
    <cellStyle name="差_财政厅编制用表（2011年报省人大）_省级财力12.12 3" xfId="3424"/>
    <cellStyle name="好_20河南(财政部2010年县级基本财力测算数据)" xfId="3425"/>
    <cellStyle name="差_财政厅编制用表（2011年报省人大）_收入汇总 3" xfId="3426"/>
    <cellStyle name="差_收入汇总" xfId="3427"/>
    <cellStyle name="差_财政厅编制用表（2011年报省人大）_支出汇总 3" xfId="3428"/>
    <cellStyle name="好_分县成本差异系数_民生政策最低支出需求_2014省级收入及财力12.12（更新后）" xfId="3429"/>
    <cellStyle name="差_省级明细_全省预算代编_2017年预算草案（债务） 2" xfId="3430"/>
    <cellStyle name="差_文体广播事业(按照总人口测算）—20080416_不含人员经费系数" xfId="3431"/>
    <cellStyle name="差_测算结果" xfId="3432"/>
    <cellStyle name="差_云南 缺口县区测算(地方填报)_2014省级收入及财力12.12（更新后）" xfId="3433"/>
    <cellStyle name="差_测算结果 2" xfId="3434"/>
    <cellStyle name="差_农林水和城市维护标准支出20080505－县区合计_县市旗测算-新科目（含人口规模效应）_财力性转移支付2010年预算参考数" xfId="3435"/>
    <cellStyle name="差_云南 缺口县区测算(地方填报)_2014省级收入及财力12.12（更新后） 2" xfId="3436"/>
    <cellStyle name="差_测算结果 3" xfId="3437"/>
    <cellStyle name="差_云南 缺口县区测算(地方填报)_2014省级收入及财力12.12（更新后） 3" xfId="3438"/>
    <cellStyle name="好_核定人数下发表_2014省级收入12.2（更新后） 2" xfId="3439"/>
    <cellStyle name="差_测算结果_2014省级收入12.2（更新后）" xfId="3440"/>
    <cellStyle name="差_测算结果_2014省级收入12.2（更新后） 2" xfId="3441"/>
    <cellStyle name="好_县市旗测算20080508_民生政策最低支出需求 2" xfId="3442"/>
    <cellStyle name="好_省级明细_23" xfId="3443"/>
    <cellStyle name="差_测算结果_2014省级收入12.2（更新后） 3" xfId="3444"/>
    <cellStyle name="差_省级明细_副本1.2" xfId="3445"/>
    <cellStyle name="差_测算结果_2014省级收入及财力12.12（更新后） 2" xfId="3446"/>
    <cellStyle name="差_测算结果_财力性转移支付2010年预算参考数" xfId="3447"/>
    <cellStyle name="差_测算结果_财力性转移支付2010年预算参考数 3" xfId="3448"/>
    <cellStyle name="差_测算结果_省级财力12.12" xfId="3449"/>
    <cellStyle name="差_津补贴保障测算（2010.3.19） 3" xfId="3450"/>
    <cellStyle name="差_测算结果汇总" xfId="3451"/>
    <cellStyle name="警告文本 2 3" xfId="3452"/>
    <cellStyle name="差_县区合并测算20080421_2014省级收入12.2（更新后） 2" xfId="3453"/>
    <cellStyle name="警告文本 2 3 3" xfId="3454"/>
    <cellStyle name="差_成本差异系数_2014省级收入及财力12.12（更新后）" xfId="3455"/>
    <cellStyle name="差_测算结果汇总 3" xfId="3456"/>
    <cellStyle name="烹拳_ +Foil &amp; -FOIL &amp; PAPER" xfId="3457"/>
    <cellStyle name="差_测算结果汇总_2014省级收入12.2（更新后）" xfId="3458"/>
    <cellStyle name="好_省级明细_副本最新_基金汇总 3" xfId="3459"/>
    <cellStyle name="差_测算结果汇总_2014省级收入12.2（更新后） 2" xfId="3460"/>
    <cellStyle name="差_测算结果汇总_2014省级收入及财力12.12（更新后）" xfId="3461"/>
    <cellStyle name="差_测算总表 3" xfId="3462"/>
    <cellStyle name="链接单元格 2 2 2" xfId="3463"/>
    <cellStyle name="差_卫生部门 2" xfId="3464"/>
    <cellStyle name="好_省电力2008年 工作表 2 3" xfId="3465"/>
    <cellStyle name="差_测算总表_省级财力12.12 3" xfId="3466"/>
    <cellStyle name="差_县市旗测算-新科目（20080626）_县市旗测算-新科目（含人口规模效应）_省级财力12.12 2" xfId="3467"/>
    <cellStyle name="好_省级明细" xfId="3468"/>
    <cellStyle name="差_成本差异系数" xfId="3469"/>
    <cellStyle name="好_省级明细 3" xfId="3470"/>
    <cellStyle name="差_成本差异系数 3" xfId="3471"/>
    <cellStyle name="好_河南省----2009-05-21（补充数据）_2013省级预算附表" xfId="3472"/>
    <cellStyle name="常规 5 4" xfId="3473"/>
    <cellStyle name="常规 4 3 2" xfId="3474"/>
    <cellStyle name="差_成本差异系数（含人口规模） 3" xfId="3475"/>
    <cellStyle name="差_成本差异系数（含人口规模）_2014省级收入12.2（更新后） 3" xfId="3476"/>
    <cellStyle name="差_成本差异系数（含人口规模）_2014省级收入及财力12.12（更新后） 2" xfId="3477"/>
    <cellStyle name="好_河南省----2009-05-21（补充数据）_附表1-6" xfId="3478"/>
    <cellStyle name="好_530629_2006年县级财政报表附表" xfId="3479"/>
    <cellStyle name="差_成本差异系数（含人口规模）_2014省级收入及财力12.12（更新后） 3" xfId="3480"/>
    <cellStyle name="差_分析缺口率 3" xfId="3481"/>
    <cellStyle name="差_成本差异系数（含人口规模）_省级财力12.12" xfId="3482"/>
    <cellStyle name="适中 2 4" xfId="3483"/>
    <cellStyle name="差_成本差异系数（含人口规模）_省级财力12.12 3" xfId="3484"/>
    <cellStyle name="差_成本差异系数_2014省级收入12.2（更新后） 3" xfId="3485"/>
    <cellStyle name="差_省级明细_Book3" xfId="3486"/>
    <cellStyle name="差_县市旗测算-新科目（20080626）_不含人员经费系数_财力性转移支付2010年预算参考数 2" xfId="3487"/>
    <cellStyle name="差_成本差异系数_2014省级收入及财力12.12（更新后） 3" xfId="3488"/>
    <cellStyle name="好_财政厅编制用表（2011年报省人大）" xfId="3489"/>
    <cellStyle name="差_成本差异系数_财力性转移支付2010年预算参考数 2" xfId="3490"/>
    <cellStyle name="差_县市旗测算20080508_县市旗测算-新科目（含人口规模效应）_2014省级收入12.2（更新后） 2" xfId="3491"/>
    <cellStyle name="差_成本差异系数_省级财力12.12 2" xfId="3492"/>
    <cellStyle name="差_县区合并测算20080421_县市旗测算-新科目（含人口规模效应）_省级财力12.12" xfId="3493"/>
    <cellStyle name="差_成本差异系数_省级财力12.12 3" xfId="3494"/>
    <cellStyle name="差_农林水和城市维护标准支出20080505－县区合计_县市旗测算-新科目（含人口规模效应）_2014省级收入12.2（更新后）" xfId="3495"/>
    <cellStyle name="差_第五部分(才淼、饶永宏）" xfId="3496"/>
    <cellStyle name="差_省级明细_2016年预算草案1.13_2017年预算草案（债务） 2" xfId="3497"/>
    <cellStyle name="差_县区合并测算20080421_省级财力12.12" xfId="3498"/>
    <cellStyle name="好_行政(燃修费)_县市旗测算-新科目（含人口规模效应）_省级财力12.12" xfId="3499"/>
    <cellStyle name="差_第五部分(才淼、饶永宏） 2" xfId="3500"/>
    <cellStyle name="好_县市旗测算-新科目（20080627）_民生政策最低支出需求_财力性转移支付2010年预算参考数" xfId="3501"/>
    <cellStyle name="差_县区合并测算20080421_省级财力12.12 2" xfId="3502"/>
    <cellStyle name="差_电力公司增值税划转" xfId="3503"/>
    <cellStyle name="差_省级明细_20171207-2018年预算草案 3" xfId="3504"/>
    <cellStyle name="差_电力公司增值税划转 3" xfId="3505"/>
    <cellStyle name="差_电力公司增值税划转_2014省级收入及财力12.12（更新后）" xfId="3506"/>
    <cellStyle name="差_省级明细_20171207-2018年预算草案 2" xfId="3507"/>
    <cellStyle name="差_电力公司增值税划转_2014省级收入及财力12.12（更新后） 3" xfId="3508"/>
    <cellStyle name="好_人员工资和公用经费" xfId="3509"/>
    <cellStyle name="差_电力公司增值税划转_省级财力12.12" xfId="3510"/>
    <cellStyle name="好_人员工资和公用经费 3" xfId="3511"/>
    <cellStyle name="差_电力公司增值税划转_省级财力12.12 3" xfId="3512"/>
    <cellStyle name="好_Sheet1_省级支出" xfId="3513"/>
    <cellStyle name="差_省级明细_5.2017省本级收入 2" xfId="3514"/>
    <cellStyle name="好_省级明细_2016年预算草案1.13_收入汇总 2" xfId="3515"/>
    <cellStyle name="差_国有资本经营预算（2011年报省人大）_省级财力12.12 3" xfId="3516"/>
    <cellStyle name="差_分析缺口率 2" xfId="3517"/>
    <cellStyle name="差_行政(燃修费)_县市旗测算-新科目（含人口规模效应） 3" xfId="3518"/>
    <cellStyle name="差_分析缺口率_财力性转移支付2010年预算参考数 2" xfId="3519"/>
    <cellStyle name="差_省级明细_全省收入代编最新_支出汇总 2" xfId="3520"/>
    <cellStyle name="计算 2 4" xfId="3521"/>
    <cellStyle name="差_分析缺口率_省级财力12.12 3" xfId="3522"/>
    <cellStyle name="差_分县成本差异系数" xfId="3523"/>
    <cellStyle name="差_分县成本差异系数 3" xfId="3524"/>
    <cellStyle name="差_分县成本差异系数_2014省级收入12.2（更新后） 3" xfId="3525"/>
    <cellStyle name="差_分县成本差异系数_不含人员经费系数 3" xfId="3526"/>
    <cellStyle name="差_分县成本差异系数_不含人员经费系数_2014省级收入及财力12.12（更新后）" xfId="3527"/>
    <cellStyle name="差_分县成本差异系数_不含人员经费系数_财力性转移支付2010年预算参考数" xfId="3528"/>
    <cellStyle name="差_云南 缺口县区测算(地方填报) 2" xfId="3529"/>
    <cellStyle name="差_分县成本差异系数_不含人员经费系数_财力性转移支付2010年预算参考数 2" xfId="3530"/>
    <cellStyle name="好_省级明细_基金最新_支出汇总" xfId="3531"/>
    <cellStyle name="好_2006年28四川_财力性转移支付2010年预算参考数 2" xfId="3532"/>
    <cellStyle name="差_分县成本差异系数_不含人员经费系数_财力性转移支付2010年预算参考数 3" xfId="3533"/>
    <cellStyle name="好_省级明细_Book1 2 3" xfId="3534"/>
    <cellStyle name="差_分县成本差异系数_不含人员经费系数_省级财力12.12 3" xfId="3535"/>
    <cellStyle name="常规 22 2 2" xfId="3536"/>
    <cellStyle name="差_分县成本差异系数_财力性转移支付2010年预算参考数" xfId="3537"/>
    <cellStyle name="差_人员工资和公用经费3_2014省级收入及财力12.12（更新后） 3" xfId="3538"/>
    <cellStyle name="常规 3_2010.10.30" xfId="3539"/>
    <cellStyle name="好_省级明细_2017年预算草案1.4 3" xfId="3540"/>
    <cellStyle name="差_分县成本差异系数_财力性转移支付2010年预算参考数 2" xfId="3541"/>
    <cellStyle name="差_分县成本差异系数_财力性转移支付2010年预算参考数 3" xfId="3542"/>
    <cellStyle name="差_分县成本差异系数_民生政策最低支出需求 3" xfId="3543"/>
    <cellStyle name="差_分县成本差异系数_民生政策最低支出需求_2014省级收入及财力12.12（更新后）" xfId="3544"/>
    <cellStyle name="差_分县成本差异系数_民生政策最低支出需求_2014省级收入及财力12.12（更新后） 2" xfId="3545"/>
    <cellStyle name="差_分县成本差异系数_民生政策最低支出需求_2014省级收入及财力12.12（更新后） 3" xfId="3546"/>
    <cellStyle name="差_农林水和城市维护标准支出20080505－县区合计_民生政策最低支出需求 2" xfId="3547"/>
    <cellStyle name="差_教育(按照总人口测算）—20080416_县市旗测算-新科目（含人口规模效应）_2014省级收入12.2（更新后） 2" xfId="3548"/>
    <cellStyle name="差_卫生(按照总人口测算）—20080416_县市旗测算-新科目（含人口规模效应）_财力性转移支付2010年预算参考数 2" xfId="3549"/>
    <cellStyle name="差_分县成本差异系数_民生政策最低支出需求_省级财力12.12" xfId="3550"/>
    <cellStyle name="差_卫生(按照总人口测算）—20080416_省级财力12.12 3" xfId="3551"/>
    <cellStyle name="好_电力公司增值税划转_2014省级收入及财力12.12（更新后）" xfId="3552"/>
    <cellStyle name="差_分县成本差异系数_省级财力12.12" xfId="3553"/>
    <cellStyle name="好_电力公司增值税划转_2014省级收入及财力12.12（更新后） 3" xfId="3554"/>
    <cellStyle name="콤마 [0]_BOILER-CO1" xfId="3555"/>
    <cellStyle name="差_分县成本差异系数_省级财力12.12 3" xfId="3556"/>
    <cellStyle name="输出 3 4" xfId="3557"/>
    <cellStyle name="好_2008年预计支出与2007年对比" xfId="3558"/>
    <cellStyle name="好_市辖区测算-新科目（20080626）_县市旗测算-新科目（含人口规模效应）_财力性转移支付2010年预算参考数" xfId="3559"/>
    <cellStyle name="差_行政公检法测算_不含人员经费系数_2014省级收入12.2（更新后） 2" xfId="3560"/>
    <cellStyle name="差_附表" xfId="3561"/>
    <cellStyle name="好_财政厅编制用表（2011年报省人大）_收入汇总 2" xfId="3562"/>
    <cellStyle name="差_附表 3" xfId="3563"/>
    <cellStyle name="好_1110洱源县_财力性转移支付2010年预算参考数" xfId="3564"/>
    <cellStyle name="差_附表_2014省级收入12.2（更新后） 3" xfId="3565"/>
    <cellStyle name="差_附表_省级财力12.12" xfId="3566"/>
    <cellStyle name="差_附表_省级财力12.12 2" xfId="3567"/>
    <cellStyle name="差_附表_省级财力12.12 3" xfId="3568"/>
    <cellStyle name="好_县区合并测算20080421_民生政策最低支出需求 2" xfId="3569"/>
    <cellStyle name="好_1110洱源县_2014省级收入12.2（更新后） 3" xfId="3570"/>
    <cellStyle name="差_附表1-6" xfId="3571"/>
    <cellStyle name="好_2006年28四川_财力性转移支付2010年预算参考数 3" xfId="3572"/>
    <cellStyle name="好_省级明细_2016年预算草案1.13 2" xfId="3573"/>
    <cellStyle name="差_省级明细_23_支出汇总 2" xfId="3574"/>
    <cellStyle name="差_复件 2012年地方财政公共预算分级平衡情况表" xfId="3575"/>
    <cellStyle name="差_复件 2012年地方财政公共预算分级平衡情况表 2" xfId="3576"/>
    <cellStyle name="差_复件 2012年地方财政公共预算分级平衡情况表（5" xfId="3577"/>
    <cellStyle name="差_复件 2012年地方财政公共预算分级平衡情况表（5 2" xfId="3578"/>
    <cellStyle name="差_复件 2012年地方财政公共预算分级平衡情况表（5 3" xfId="3579"/>
    <cellStyle name="差_复件 复件 2010年预算表格－2010-03-26-（含表间 公式）" xfId="3580"/>
    <cellStyle name="差_省级明细_21.2017年全省基金收入" xfId="3581"/>
    <cellStyle name="差_复件 复件 2010年预算表格－2010-03-26-（含表间 公式） 2" xfId="3582"/>
    <cellStyle name="差_省级明细_21.2017年全省基金收入 2" xfId="3583"/>
    <cellStyle name="差_复件 复件 2010年预算表格－2010-03-26-（含表间 公式） 3" xfId="3584"/>
    <cellStyle name="差_省级明细_21.2017年全省基金收入 3" xfId="3585"/>
    <cellStyle name="输出 2 2" xfId="3586"/>
    <cellStyle name="差_复件 复件 2010年预算表格－2010-03-26-（含表间 公式）_2014省级收入12.2（更新后）" xfId="3587"/>
    <cellStyle name="输出 2 2 2" xfId="3588"/>
    <cellStyle name="差_复件 复件 2010年预算表格－2010-03-26-（含表间 公式）_2014省级收入12.2（更新后） 2" xfId="3589"/>
    <cellStyle name="输出 2 2 3" xfId="3590"/>
    <cellStyle name="差_复件 复件 2010年预算表格－2010-03-26-（含表间 公式）_2014省级收入12.2（更新后） 3" xfId="3591"/>
    <cellStyle name="差_复件 复件 2010年预算表格－2010-03-26-（含表间 公式）_省级财力12.12 2" xfId="3592"/>
    <cellStyle name="好_附表_省级财力12.12" xfId="3593"/>
    <cellStyle name="好_2010年全省供养人员" xfId="3594"/>
    <cellStyle name="差_省级明细_Xl0000071 4" xfId="3595"/>
    <cellStyle name="差_复件 复件 2010年预算表格－2010-03-26-（含表间 公式）_省级财力12.12 3" xfId="3596"/>
    <cellStyle name="差_国有资本经营预算（2011年报省人大） 3" xfId="3597"/>
    <cellStyle name="差_国有资本经营预算（2011年报省人大）_基金汇总 3" xfId="3598"/>
    <cellStyle name="差_教育(按照总人口测算）—20080416_不含人员经费系数_财力性转移支付2010年预算参考数 2" xfId="3599"/>
    <cellStyle name="差_国有资本经营预算（2011年报省人大） 4" xfId="3600"/>
    <cellStyle name="差_人员工资和公用经费2_财力性转移支付2010年预算参考数" xfId="3601"/>
    <cellStyle name="差_国有资本经营预算（2011年报省人大）_2013省级预算附表 2" xfId="3602"/>
    <cellStyle name="好_行政（人员）_不含人员经费系数_2014省级收入12.2（更新后） 3" xfId="3603"/>
    <cellStyle name="差_县市旗测算-新科目（20080627）_省级财力12.12 3" xfId="3604"/>
    <cellStyle name="好_省电力2008年 工作表_2017年预算草案（债务）" xfId="3605"/>
    <cellStyle name="差_国有资本经营预算（2011年报省人大）_2013省级预算附表 3" xfId="3606"/>
    <cellStyle name="差_国有资本经营预算（2011年报省人大）_2014省级收入12.2（更新后）" xfId="3607"/>
    <cellStyle name="差_行政公检法测算_财力性转移支付2010年预算参考数 2" xfId="3608"/>
    <cellStyle name="差_国有资本经营预算（2011年报省人大）_2014省级收入12.2（更新后） 2" xfId="3609"/>
    <cellStyle name="差_市辖区测算20080510_2014省级收入12.2（更新后） 3" xfId="3610"/>
    <cellStyle name="差_国有资本经营预算（2011年报省人大）_2014省级收入12.2（更新后） 3" xfId="3611"/>
    <cellStyle name="差_国有资本经营预算（2011年报省人大）_2014省级收入及财力12.12（更新后）" xfId="3612"/>
    <cellStyle name="差_国有资本经营预算（2011年报省人大）_2014省级收入及财力12.12（更新后） 2" xfId="3613"/>
    <cellStyle name="差_国有资本经营预算（2011年报省人大）_2014省级收入及财力12.12（更新后） 3" xfId="3614"/>
    <cellStyle name="好_27重庆_财力性转移支付2010年预算参考数 3" xfId="3615"/>
    <cellStyle name="好_2007一般预算支出口径剔除表_2014省级收入12.2（更新后）" xfId="3616"/>
    <cellStyle name="差_国有资本经营预算（2011年报省人大）_2017年预算草案（债务）" xfId="3617"/>
    <cellStyle name="好_2007一般预算支出口径剔除表_2014省级收入12.2（更新后） 3" xfId="3618"/>
    <cellStyle name="差_国有资本经营预算（2011年报省人大）_2017年预算草案（债务） 3" xfId="3619"/>
    <cellStyle name="好_省级明细_冬梅3_收入汇总" xfId="3620"/>
    <cellStyle name="差_国有资本经营预算（2011年报省人大）_附表1-6 2" xfId="3621"/>
    <cellStyle name="差_国有资本经营预算（2011年报省人大）_附表1-6 3" xfId="3622"/>
    <cellStyle name="差_市辖区测算20080510_不含人员经费系数_2014省级收入及财力12.12（更新后）" xfId="3623"/>
    <cellStyle name="好_省级明细_Book1_基金汇总 3" xfId="3624"/>
    <cellStyle name="差_国有资本经营预算（2011年报省人大）_省级财力12.12" xfId="3625"/>
    <cellStyle name="差_行政(燃修费)_县市旗测算-新科目（含人口规模效应）" xfId="3626"/>
    <cellStyle name="常规 10 2 3" xfId="3627"/>
    <cellStyle name="好_国有资本经营预算（2011年报省人大）_2014省级收入及财力12.12（更新后） 2" xfId="3628"/>
    <cellStyle name="差_国有资本经营预算（2011年报省人大）_收入汇总" xfId="3629"/>
    <cellStyle name="差_国有资本经营预算（2011年报省人大）_收入汇总 2" xfId="3630"/>
    <cellStyle name="差_国有资本经营预算（2011年报省人大）_收入汇总 3" xfId="3631"/>
    <cellStyle name="差_卫生(按照总人口测算）—20080416 2" xfId="3632"/>
    <cellStyle name="好_2009年财力测算情况11.19_基金汇总 2" xfId="3633"/>
    <cellStyle name="差_国有资本经营预算（2011年报省人大）_支出汇总" xfId="3634"/>
    <cellStyle name="差_国有资本经营预算（2011年报省人大）_支出汇总 2" xfId="3635"/>
    <cellStyle name="差_省属监狱人员级别表(驻外)_支出汇总" xfId="3636"/>
    <cellStyle name="差_国有资本经营预算（2011年报省人大）_支出汇总 3" xfId="3637"/>
    <cellStyle name="差_行政(燃修费)" xfId="3638"/>
    <cellStyle name="差_行政(燃修费) 2" xfId="3639"/>
    <cellStyle name="差_行政(燃修费) 3" xfId="3640"/>
    <cellStyle name="差_县市旗测算20080508_县市旗测算-新科目（含人口规模效应）_2014省级收入及财力12.12（更新后） 2" xfId="3641"/>
    <cellStyle name="差_行政(燃修费)_2014省级收入12.2（更新后） 2" xfId="3642"/>
    <cellStyle name="好_30云南_1_省级财力12.12 2" xfId="3643"/>
    <cellStyle name="差_行政(燃修费)_2014省级收入12.2（更新后） 3" xfId="3644"/>
    <cellStyle name="差_行政(燃修费)_2014省级收入及财力12.12（更新后）" xfId="3645"/>
    <cellStyle name="好_2006年34青海_财力性转移支付2010年预算参考数 2" xfId="3646"/>
    <cellStyle name="差_省属监狱人员级别表(驻外)_收入汇总 2" xfId="3647"/>
    <cellStyle name="好_自行调整差异系数顺序_财力性转移支付2010年预算参考数 3" xfId="3648"/>
    <cellStyle name="差_行政(燃修费)_2014省级收入及财力12.12（更新后） 2" xfId="3649"/>
    <cellStyle name="差_行政(燃修费)_不含人员经费系数_2014省级收入12.2（更新后）" xfId="3650"/>
    <cellStyle name="差_省级支出_1" xfId="3651"/>
    <cellStyle name="差_行政(燃修费)_不含人员经费系数_2014省级收入12.2（更新后） 2" xfId="3652"/>
    <cellStyle name="差_行政(燃修费)_不含人员经费系数_2014省级收入12.2（更新后） 3" xfId="3653"/>
    <cellStyle name="差_省级明细_2016年预算草案" xfId="3654"/>
    <cellStyle name="差_行政(燃修费)_不含人员经费系数_2014省级收入及财力12.12（更新后）" xfId="3655"/>
    <cellStyle name="差_缺口县区测算(按核定人数) 3" xfId="3656"/>
    <cellStyle name="差_危改资金测算_省级财力12.12" xfId="3657"/>
    <cellStyle name="差_行政(燃修费)_不含人员经费系数_2014省级收入及财力12.12（更新后） 3" xfId="3658"/>
    <cellStyle name="好_成本差异系数（含人口规模）_省级财力12.12" xfId="3659"/>
    <cellStyle name="差_危改资金测算_省级财力12.12 3" xfId="3660"/>
    <cellStyle name="差_行政(燃修费)_不含人员经费系数_财力性转移支付2010年预算参考数 2" xfId="3661"/>
    <cellStyle name="差_县市旗测算20080508_民生政策最低支出需求_省级财力12.12 2" xfId="3662"/>
    <cellStyle name="差_行政(燃修费)_不含人员经费系数_财力性转移支付2010年预算参考数 3" xfId="3663"/>
    <cellStyle name="差_省电力2008年 工作表_2017年预算草案（债务）" xfId="3664"/>
    <cellStyle name="差_县市旗测算20080508_民生政策最低支出需求_省级财力12.12 3" xfId="3665"/>
    <cellStyle name="差_行政(燃修费)_不含人员经费系数_省级财力12.12" xfId="3666"/>
    <cellStyle name="差_行政(燃修费)_不含人员经费系数_省级财力12.12 2" xfId="3667"/>
    <cellStyle name="差_行政(燃修费)_财力性转移支付2010年预算参考数" xfId="3668"/>
    <cellStyle name="差_行政(燃修费)_财力性转移支付2010年预算参考数 2" xfId="3669"/>
    <cellStyle name="差_核定人数对比_2014省级收入12.2（更新后）" xfId="3670"/>
    <cellStyle name="差_行政(燃修费)_财力性转移支付2010年预算参考数 3" xfId="3671"/>
    <cellStyle name="差_行政(燃修费)_民生政策最低支出需求_2014省级收入12.2（更新后）" xfId="3672"/>
    <cellStyle name="差_行政(燃修费)_民生政策最低支出需求_2014省级收入12.2（更新后） 2" xfId="3673"/>
    <cellStyle name="差_行政(燃修费)_民生政策最低支出需求_2014省级收入12.2（更新后） 3" xfId="3674"/>
    <cellStyle name="差_行政(燃修费)_民生政策最低支出需求_2014省级收入及财力12.12（更新后）" xfId="3675"/>
    <cellStyle name="差_行政(燃修费)_民生政策最低支出需求_2014省级收入及财力12.12（更新后） 2" xfId="3676"/>
    <cellStyle name="差_教育(按照总人口测算）—20080416_民生政策最低支出需求" xfId="3677"/>
    <cellStyle name="好_县市旗测算-新科目（20080627）_不含人员经费系数 2" xfId="3678"/>
    <cellStyle name="差_行政(燃修费)_民生政策最低支出需求_2014省级收入及财力12.12（更新后） 3" xfId="3679"/>
    <cellStyle name="差_行政公检法测算_县市旗测算-新科目（含人口规模效应）_财力性转移支付2010年预算参考数" xfId="3680"/>
    <cellStyle name="差_行政(燃修费)_民生政策最低支出需求_财力性转移支付2010年预算参考数" xfId="3681"/>
    <cellStyle name="差_市辖区测算20080510_县市旗测算-新科目（含人口规模效应）_省级财力12.12" xfId="3682"/>
    <cellStyle name="好_行政公检法测算_县市旗测算-新科目（含人口规模效应）_2014省级收入12.2（更新后）" xfId="3683"/>
    <cellStyle name="常规 11 2 4" xfId="3684"/>
    <cellStyle name="差_行政(燃修费)_民生政策最低支出需求_财力性转移支付2010年预算参考数 2" xfId="3685"/>
    <cellStyle name="好_2007一般预算支出口径剔除表_2014省级收入及财力12.12（更新后） 3" xfId="3686"/>
    <cellStyle name="差_市辖区测算20080510_县市旗测算-新科目（含人口规模效应）_省级财力12.12 2" xfId="3687"/>
    <cellStyle name="差_行政(燃修费)_民生政策最低支出需求_省级财力12.12" xfId="3688"/>
    <cellStyle name="好_中原证券2012年补助（上解）核定表" xfId="3689"/>
    <cellStyle name="好_行政(燃修费)_民生政策最低支出需求_2014省级收入12.2（更新后） 2" xfId="3690"/>
    <cellStyle name="差_省级收入_1" xfId="3691"/>
    <cellStyle name="差_县市旗测算-新科目（20080627）_不含人员经费系数_财力性转移支付2010年预算参考数 3" xfId="3692"/>
    <cellStyle name="好_全省基金收入 3" xfId="3693"/>
    <cellStyle name="差_行政(燃修费)_民生政策最低支出需求_省级财力12.12 2" xfId="3694"/>
    <cellStyle name="好_中原证券2012年补助（上解）核定表 2" xfId="3695"/>
    <cellStyle name="差_教育(按照总人口测算）—20080416_县市旗测算-新科目（含人口规模效应）_财力性转移支付2010年预算参考数 3" xfId="3696"/>
    <cellStyle name="差_行政(燃修费)_省级财力12.12" xfId="3697"/>
    <cellStyle name="差_省级明细_代编全省支出预算修改_收入汇总 2" xfId="3698"/>
    <cellStyle name="差_行政(燃修费)_省级财力12.12 2" xfId="3699"/>
    <cellStyle name="差_行政(燃修费)_省级财力12.12 3" xfId="3700"/>
    <cellStyle name="差_行政(燃修费)_县市旗测算-新科目（含人口规模效应）_2014省级收入12.2（更新后）" xfId="3701"/>
    <cellStyle name="差_其他部门(按照总人口测算）—20080416_县市旗测算-新科目（含人口规模效应）_2014省级收入及财力12.12（更新后） 2" xfId="3702"/>
    <cellStyle name="差_行政(燃修费)_县市旗测算-新科目（含人口规模效应）_2014省级收入12.2（更新后） 3" xfId="3703"/>
    <cellStyle name="差_行政(燃修费)_县市旗测算-新科目（含人口规模效应）_2014省级收入及财力12.12（更新后） 2" xfId="3704"/>
    <cellStyle name="差_行政(燃修费)_县市旗测算-新科目（含人口规模效应）_2014省级收入及财力12.12（更新后） 3" xfId="3705"/>
    <cellStyle name="好_省级明细_冬梅3 3" xfId="3706"/>
    <cellStyle name="差_行政(燃修费)_县市旗测算-新科目（含人口规模效应）_财力性转移支付2010年预算参考数" xfId="3707"/>
    <cellStyle name="差_行政(燃修费)_县市旗测算-新科目（含人口规模效应）_财力性转移支付2010年预算参考数 2" xfId="3708"/>
    <cellStyle name="差_行政(燃修费)_县市旗测算-新科目（含人口规模效应）_省级财力12.12" xfId="3709"/>
    <cellStyle name="差_行政(燃修费)_县市旗测算-新科目（含人口规模效应）_省级财力12.12 2" xfId="3710"/>
    <cellStyle name="差_行政(燃修费)_县市旗测算-新科目（含人口规模效应）_省级财力12.12 3" xfId="3711"/>
    <cellStyle name="差_行政（人员）" xfId="3712"/>
    <cellStyle name="差_行政（人员） 2" xfId="3713"/>
    <cellStyle name="差_危改资金测算" xfId="3714"/>
    <cellStyle name="差_行政（人员） 3" xfId="3715"/>
    <cellStyle name="差_一般预算支出口径剔除表_财力性转移支付2010年预算参考数 2" xfId="3716"/>
    <cellStyle name="差_行政（人员）_2014省级收入及财力12.12（更新后）" xfId="3717"/>
    <cellStyle name="差_行政（人员）_2014省级收入及财力12.12（更新后） 2" xfId="3718"/>
    <cellStyle name="好_2010省对市县转移支付测算表(10-21） 3" xfId="3719"/>
    <cellStyle name="差_行政（人员）_不含人员经费系数" xfId="3720"/>
    <cellStyle name="差_行政（人员）_不含人员经费系数 2" xfId="3721"/>
    <cellStyle name="好_省级明细_基金表" xfId="3722"/>
    <cellStyle name="差_行政（人员）_不含人员经费系数 3" xfId="3723"/>
    <cellStyle name="差_行政（人员）_不含人员经费系数_2014省级收入12.2（更新后）" xfId="3724"/>
    <cellStyle name="差_行政（人员）_不含人员经费系数_财力性转移支付2010年预算参考数" xfId="3725"/>
    <cellStyle name="差_行政（人员）_不含人员经费系数_财力性转移支付2010年预算参考数 2" xfId="3726"/>
    <cellStyle name="差_行政（人员）_不含人员经费系数_财力性转移支付2010年预算参考数 3" xfId="3727"/>
    <cellStyle name="差_行政（人员）_不含人员经费系数_省级财力12.12" xfId="3728"/>
    <cellStyle name="差_行政（人员）_不含人员经费系数_省级财力12.12 2" xfId="3729"/>
    <cellStyle name="差_行政（人员）_不含人员经费系数_省级财力12.12 3" xfId="3730"/>
    <cellStyle name="差_行政（人员）_财力性转移支付2010年预算参考数 3" xfId="3731"/>
    <cellStyle name="差_行政（人员）_民生政策最低支出需求_2014省级收入12.2（更新后） 3" xfId="3732"/>
    <cellStyle name="差_行政公检法测算_民生政策最低支出需求_财力性转移支付2010年预算参考数 2" xfId="3733"/>
    <cellStyle name="输出 2 3 3" xfId="3734"/>
    <cellStyle name="差_行政（人员）_民生政策最低支出需求_2014省级收入及财力12.12（更新后） 2" xfId="3735"/>
    <cellStyle name="差_人员工资和公用经费_省级财力12.12 2" xfId="3736"/>
    <cellStyle name="差_行政（人员）_民生政策最低支出需求_2014省级收入及财力12.12（更新后） 3" xfId="3737"/>
    <cellStyle name="常规 2 2 2" xfId="3738"/>
    <cellStyle name="差_行政（人员）_民生政策最低支出需求_财力性转移支付2010年预算参考数" xfId="3739"/>
    <cellStyle name="差_行政（人员）_民生政策最低支出需求_财力性转移支付2010年预算参考数 2" xfId="3740"/>
    <cellStyle name="差_行政（人员）_民生政策最低支出需求_财力性转移支付2010年预算参考数 3" xfId="3741"/>
    <cellStyle name="差_行政（人员）_民生政策最低支出需求_省级财力12.12 2" xfId="3742"/>
    <cellStyle name="差_行政（人员）_民生政策最低支出需求_省级财力12.12 3" xfId="3743"/>
    <cellStyle name="差_一般预算支出口径剔除表_2014省级收入及财力12.12（更新后）" xfId="3744"/>
    <cellStyle name="差_行政（人员）_省级财力12.12" xfId="3745"/>
    <cellStyle name="差_山东省民生支出标准 2" xfId="3746"/>
    <cellStyle name="好_省级明细_收入汇总 3" xfId="3747"/>
    <cellStyle name="差_省级明细_副本最新_基金汇总" xfId="3748"/>
    <cellStyle name="好_2008年支出核定" xfId="3749"/>
    <cellStyle name="差_省级明细_副本最新_基金汇总 2" xfId="3750"/>
    <cellStyle name="差_行政（人员）_省级财力12.12 2" xfId="3751"/>
    <cellStyle name="好_省级明细_Book1_支出汇总" xfId="3752"/>
    <cellStyle name="差_市辖区测算-新科目（20080626）_不含人员经费系数_2014省级收入及财力12.12（更新后）" xfId="3753"/>
    <cellStyle name="差_行政（人员）_省级财力12.12 3" xfId="3754"/>
    <cellStyle name="差_省级明细_副本最新_基金汇总 3" xfId="3755"/>
    <cellStyle name="差_行政（人员）_县市旗测算-新科目（含人口规模效应） 2" xfId="3756"/>
    <cellStyle name="差_县区合并测算20080423(按照各省比重）_民生政策最低支出需求_2014省级收入12.2（更新后）" xfId="3757"/>
    <cellStyle name="差_行政（人员）_县市旗测算-新科目（含人口规模效应） 3" xfId="3758"/>
    <cellStyle name="差_民生政策最低支出需求_省级财力12.12 2" xfId="3759"/>
    <cellStyle name="好_20 2007年河南结算单 2 2" xfId="3760"/>
    <cellStyle name="差_行政（人员）_县市旗测算-新科目（含人口规模效应）_2014省级收入12.2（更新后） 3" xfId="3761"/>
    <cellStyle name="差_行政（人员）_县市旗测算-新科目（含人口规模效应）_2014省级收入及财力12.12（更新后） 2" xfId="3762"/>
    <cellStyle name="差_全省基金收入 3" xfId="3763"/>
    <cellStyle name="好_其他部门(按照总人口测算）—20080416" xfId="3764"/>
    <cellStyle name="差_行政（人员）_县市旗测算-新科目（含人口规模效应）_2014省级收入及财力12.12（更新后） 3" xfId="3765"/>
    <cellStyle name="差_市辖区测算-新科目（20080626）_县市旗测算-新科目（含人口规模效应）_2014省级收入12.2（更新后）" xfId="3766"/>
    <cellStyle name="差_行政（人员）_县市旗测算-新科目（含人口规模效应）_财力性转移支付2010年预算参考数" xfId="3767"/>
    <cellStyle name="差_行政（人员）_县市旗测算-新科目（含人口规模效应）_财力性转移支付2010年预算参考数 2" xfId="3768"/>
    <cellStyle name="差_行政（人员）_县市旗测算-新科目（含人口规模效应）_财力性转移支付2010年预算参考数 3" xfId="3769"/>
    <cellStyle name="差_行政（人员）_县市旗测算-新科目（含人口规模效应）_省级财力12.12" xfId="3770"/>
    <cellStyle name="差_行政（人员）_县市旗测算-新科目（含人口规模效应）_省级财力12.12 2" xfId="3771"/>
    <cellStyle name="千分位_ 白土" xfId="3772"/>
    <cellStyle name="差_行政（人员）_县市旗测算-新科目（含人口规模效应）_省级财力12.12 3" xfId="3773"/>
    <cellStyle name="差_行政公检法测算" xfId="3774"/>
    <cellStyle name="差_市辖区测算20080510_民生政策最低支出需求_2014省级收入12.2（更新后） 2" xfId="3775"/>
    <cellStyle name="差_行政公检法测算 3" xfId="3776"/>
    <cellStyle name="差_行政公检法测算_2014省级收入12.2（更新后）" xfId="3777"/>
    <cellStyle name="差_汇总_2014省级收入及财力12.12（更新后）" xfId="3778"/>
    <cellStyle name="差_行政公检法测算_2014省级收入12.2（更新后） 2" xfId="3779"/>
    <cellStyle name="差_汇总_2014省级收入及财力12.12（更新后） 2" xfId="3780"/>
    <cellStyle name="差_行政公检法测算_2014省级收入及财力12.12（更新后）" xfId="3781"/>
    <cellStyle name="差_行政公检法测算_2014省级收入及财力12.12（更新后） 2" xfId="3782"/>
    <cellStyle name="差_县市旗测算-新科目（20080627）_民生政策最低支出需求_2014省级收入及财力12.12（更新后） 3" xfId="3783"/>
    <cellStyle name="差_行政公检法测算_2014省级收入及财力12.12（更新后） 3" xfId="3784"/>
    <cellStyle name="差_河南省农村义务教育教师绩效工资测算表8-12 2" xfId="3785"/>
    <cellStyle name="好_省属监狱人员级别表(驻外)_基金汇总 2" xfId="3786"/>
    <cellStyle name="差_行政公检法测算_不含人员经费系数 2" xfId="3787"/>
    <cellStyle name="货币 2" xfId="3788"/>
    <cellStyle name="差_行政公检法测算_不含人员经费系数 3" xfId="3789"/>
    <cellStyle name="差_下文_2014省级收入12.2（更新后）" xfId="3790"/>
    <cellStyle name="差_行政公检法测算_不含人员经费系数_2014省级收入12.2（更新后） 3" xfId="3791"/>
    <cellStyle name="差_农林水和城市维护标准支出20080505－县区合计_县市旗测算-新科目（含人口规模效应）_2014省级收入及财力12.12（更新后） 2" xfId="3792"/>
    <cellStyle name="好_省级基金收出 3" xfId="3793"/>
    <cellStyle name="差_行政公检法测算_不含人员经费系数_2014省级收入及财力12.12（更新后）" xfId="3794"/>
    <cellStyle name="差_行政公检法测算_不含人员经费系数_2014省级收入及财力12.12（更新后） 2" xfId="3795"/>
    <cellStyle name="好_安徽 缺口县区测算(地方填报)1_省级财力12.12" xfId="3796"/>
    <cellStyle name="好_2010省级行政性收费专项收入批复_收入汇总" xfId="3797"/>
    <cellStyle name="差_行政公检法测算_不含人员经费系数_2014省级收入及财力12.12（更新后） 3" xfId="3798"/>
    <cellStyle name="差_行政公检法测算_不含人员经费系数_财力性转移支付2010年预算参考数 2" xfId="3799"/>
    <cellStyle name="差_行政公检法测算_财力性转移支付2010年预算参考数 3" xfId="3800"/>
    <cellStyle name="差_县区合并测算20080421_2014省级收入12.2（更新后）" xfId="3801"/>
    <cellStyle name="输出 3" xfId="3802"/>
    <cellStyle name="好_Xl0000071_支出汇总 2" xfId="3803"/>
    <cellStyle name="差_行政公检法测算_民生政策最低支出需求" xfId="3804"/>
    <cellStyle name="差_省级明细_冬梅3_支出汇总 2" xfId="3805"/>
    <cellStyle name="输出 3 2" xfId="3806"/>
    <cellStyle name="好_03昭通" xfId="3807"/>
    <cellStyle name="差_行政公检法测算_民生政策最低支出需求 2" xfId="3808"/>
    <cellStyle name="差_行政公检法测算_民生政策最低支出需求_2014省级收入12.2（更新后）" xfId="3809"/>
    <cellStyle name="差_行政公检法测算_民生政策最低支出需求_2014省级收入12.2（更新后） 2" xfId="3810"/>
    <cellStyle name="差_行政公检法测算_民生政策最低支出需求_2014省级收入及财力12.12（更新后）" xfId="3811"/>
    <cellStyle name="差_行政公检法测算_民生政策最低支出需求_2014省级收入及财力12.12（更新后） 2" xfId="3812"/>
    <cellStyle name="差_省级明细_副本最新_支出汇总" xfId="3813"/>
    <cellStyle name="差_行政公检法测算_民生政策最低支出需求_2014省级收入及财力12.12（更新后） 3" xfId="3814"/>
    <cellStyle name="差_行政公检法测算_民生政策最低支出需求_省级财力12.12" xfId="3815"/>
    <cellStyle name="好_农林水和城市维护标准支出20080505－县区合计_不含人员经费系数_财力性转移支付2010年预算参考数 3" xfId="3816"/>
    <cellStyle name="差_行政公检法测算_省级财力12.12" xfId="3817"/>
    <cellStyle name="差_民生政策最低支出需求_财力性转移支付2010年预算参考数" xfId="3818"/>
    <cellStyle name="差_河南省----2009-05-21（补充数据）_2014省级收入12.2（更新后）" xfId="3819"/>
    <cellStyle name="差_行政公检法测算_省级财力12.12 2" xfId="3820"/>
    <cellStyle name="差_汇总表_2014省级收入及财力12.12（更新后） 3" xfId="3821"/>
    <cellStyle name="差_民生政策最低支出需求_财力性转移支付2010年预算参考数 2" xfId="3822"/>
    <cellStyle name="强调文字颜色 5 2" xfId="3823"/>
    <cellStyle name="好_缺口消化情况 3" xfId="3824"/>
    <cellStyle name="差_行政公检法测算_县市旗测算-新科目（含人口规模效应） 2" xfId="3825"/>
    <cellStyle name="差_河南 缺口县区测算(地方填报)_2014省级收入12.2（更新后）" xfId="3826"/>
    <cellStyle name="差_山东省民生支出标准_省级财力12.12 3" xfId="3827"/>
    <cellStyle name="强调文字颜色 5 3" xfId="3828"/>
    <cellStyle name="差_行政公检法测算_县市旗测算-新科目（含人口规模效应） 3" xfId="3829"/>
    <cellStyle name="差_行政公检法测算_县市旗测算-新科目（含人口规模效应）_财力性转移支付2010年预算参考数 2" xfId="3830"/>
    <cellStyle name="强调文字颜色 6 2 2 3" xfId="3831"/>
    <cellStyle name="差_行政公检法测算_县市旗测算-新科目（含人口规模效应）_省级财力12.12" xfId="3832"/>
    <cellStyle name="差_行政公检法测算_县市旗测算-新科目（含人口规模效应）_省级财力12.12 2" xfId="3833"/>
    <cellStyle name="差_行政公检法测算_县市旗测算-新科目（含人口规模效应）_省级财力12.12 3" xfId="3834"/>
    <cellStyle name="好_省级明细_冬梅3_基金汇总 2" xfId="3835"/>
    <cellStyle name="差_河南 缺口县区测算(地方填报)" xfId="3836"/>
    <cellStyle name="差_河南 缺口县区测算(地方填报) 2" xfId="3837"/>
    <cellStyle name="差_河南 缺口县区测算(地方填报)_2014省级收入及财力12.12（更新后）" xfId="3838"/>
    <cellStyle name="差_河南 缺口县区测算(地方填报)_2014省级收入及财力12.12（更新后） 3" xfId="3839"/>
    <cellStyle name="差_省级明细_收入汇总 2" xfId="3840"/>
    <cellStyle name="检查单元格 2" xfId="3841"/>
    <cellStyle name="好_14安徽_省级财力12.12" xfId="3842"/>
    <cellStyle name="差_河南 缺口县区测算(地方填报)_省级财力12.12 2" xfId="3843"/>
    <cellStyle name="检查单元格 3" xfId="3844"/>
    <cellStyle name="差_河南 缺口县区测算(地方填报)_省级财力12.12 3" xfId="3845"/>
    <cellStyle name="差_河南 缺口县区测算(地方填报白)" xfId="3846"/>
    <cellStyle name="强调文字颜色 5 2 4" xfId="3847"/>
    <cellStyle name="差_河南 缺口县区测算(地方填报白)_2014省级收入12.2（更新后） 3" xfId="3848"/>
    <cellStyle name="差_县区合并测算20080423(按照各省比重）_县市旗测算-新科目（含人口规模效应）_2014省级收入12.2（更新后） 2" xfId="3849"/>
    <cellStyle name="差_河南 缺口县区测算(地方填报白)_2014省级收入及财力12.12（更新后）" xfId="3850"/>
    <cellStyle name="好_2007年一般预算支出剔除_2014省级收入12.2（更新后） 3" xfId="3851"/>
    <cellStyle name="差_河南 缺口县区测算(地方填报白)_2014省级收入及财力12.12（更新后） 2" xfId="3852"/>
    <cellStyle name="差_河南 缺口县区测算(地方填报白)_2014省级收入及财力12.12（更新后） 3" xfId="3853"/>
    <cellStyle name="差_河南 缺口县区测算(地方填报白)_省级财力12.12" xfId="3854"/>
    <cellStyle name="差_河南 缺口县区测算(地方填报白)_省级财力12.12 2" xfId="3855"/>
    <cellStyle name="差_其他部门(按照总人口测算）—20080416_民生政策最低支出需求_2014省级收入及财力12.12（更新后） 3" xfId="3856"/>
    <cellStyle name="差_市辖区测算-新科目（20080626）_不含人员经费系数_2014省级收入12.2（更新后） 3" xfId="3857"/>
    <cellStyle name="好_省级明细_Book1_收入汇总 2" xfId="3858"/>
    <cellStyle name="超级链接 2" xfId="3859"/>
    <cellStyle name="差_河南 缺口县区测算(地方填报白)_省级财力12.12 3" xfId="3860"/>
    <cellStyle name="差_河南省----2009-05-21（补充数据）" xfId="3861"/>
    <cellStyle name="差_河南省----2009-05-21（补充数据） 2 2" xfId="3862"/>
    <cellStyle name="差_河南省----2009-05-21（补充数据） 2 3" xfId="3863"/>
    <cellStyle name="差_河南省----2009-05-21（补充数据） 4" xfId="3864"/>
    <cellStyle name="差_河南省----2009-05-21（补充数据）_2013省级预算附表" xfId="3865"/>
    <cellStyle name="差_河南省----2009-05-21（补充数据）_2013省级预算附表 2" xfId="3866"/>
    <cellStyle name="差_河南省----2009-05-21（补充数据）_2013省级预算附表 3" xfId="3867"/>
    <cellStyle name="差_河南省----2009-05-21（补充数据）_2014省级收入12.2（更新后） 2" xfId="3868"/>
    <cellStyle name="好_09黑龙江_省级财力12.12 2" xfId="3869"/>
    <cellStyle name="差_河南省----2009-05-21（补充数据）_2014省级收入12.2（更新后） 3" xfId="3870"/>
    <cellStyle name="差_河南省----2009-05-21（补充数据）_2014省级收入及财力12.12（更新后）" xfId="3871"/>
    <cellStyle name="差_河南省----2009-05-21（补充数据）_2014省级收入及财力12.12（更新后） 2" xfId="3872"/>
    <cellStyle name="差_省级明细_Xl0000071_收入汇总 3" xfId="3873"/>
    <cellStyle name="差_河南省----2009-05-21（补充数据）_2017年预算草案（债务）" xfId="3874"/>
    <cellStyle name="差_县市旗测算-新科目（20080627）_2014省级收入及财力12.12（更新后） 3" xfId="3875"/>
    <cellStyle name="差_河南省----2009-05-21（补充数据）_附表1-6 2" xfId="3876"/>
    <cellStyle name="差_省级明细_副本最新_2017年预算草案（债务） 3" xfId="3877"/>
    <cellStyle name="好_省级明细_代编全省支出预算修改 2 2" xfId="3878"/>
    <cellStyle name="差_河南省----2009-05-21（补充数据）_附表1-6 3" xfId="3879"/>
    <cellStyle name="差_河南省----2009-05-21（补充数据）_支出汇总 2" xfId="3880"/>
    <cellStyle name="差_其他部门(按照总人口测算）—20080416_2014省级收入12.2（更新后） 2" xfId="3881"/>
    <cellStyle name="差_河南省----2009-05-21（补充数据）_支出汇总 3" xfId="3882"/>
    <cellStyle name="差_其他部门(按照总人口测算）—20080416_2014省级收入12.2（更新后） 3" xfId="3883"/>
    <cellStyle name="好_2009全省决算表（批复后）" xfId="3884"/>
    <cellStyle name="常规 18 2" xfId="3885"/>
    <cellStyle name="常规 23 2" xfId="3886"/>
    <cellStyle name="好_Xl0000071_2017年预算草案（债务） 2" xfId="3887"/>
    <cellStyle name="差_农林水和城市维护标准支出20080505－县区合计_2014省级收入及财力12.12（更新后） 3" xfId="3888"/>
    <cellStyle name="差_河南省农村义务教育教师绩效工资测算表8-12" xfId="3889"/>
    <cellStyle name="差_省级明细_冬梅3_2017年预算草案（债务） 2" xfId="3890"/>
    <cellStyle name="差_河南省农村义务教育教师绩效工资测算表8-12_2014省级收入12.2（更新后）" xfId="3891"/>
    <cellStyle name="好_电力公司增值税划转_2014省级收入12.2（更新后） 3" xfId="3892"/>
    <cellStyle name="差_河南省农村义务教育教师绩效工资测算表8-12_2014省级收入12.2（更新后） 2" xfId="3893"/>
    <cellStyle name="差_市辖区测算20080510_不含人员经费系数 3" xfId="3894"/>
    <cellStyle name="差_河南省农村义务教育教师绩效工资测算表8-12_2014省级收入12.2（更新后） 3" xfId="3895"/>
    <cellStyle name="差_河南省农村义务教育教师绩效工资测算表8-12_2014省级收入及财力12.12（更新后）" xfId="3896"/>
    <cellStyle name="差_河南省农村义务教育教师绩效工资测算表8-12_2014省级收入及财力12.12（更新后） 2" xfId="3897"/>
    <cellStyle name="差_河南省农村义务教育教师绩效工资测算表8-12_2014省级收入及财力12.12（更新后） 3" xfId="3898"/>
    <cellStyle name="差_一般预算支出口径剔除表_2014省级收入12.2（更新后） 2" xfId="3899"/>
    <cellStyle name="差_河南省农村义务教育教师绩效工资测算表8-12_省级财力12.12" xfId="3900"/>
    <cellStyle name="差_县区合并测算20080423(按照各省比重）_2014省级收入12.2（更新后）" xfId="3901"/>
    <cellStyle name="差_河南省农村义务教育教师绩效工资测算表8-12_省级财力12.12 2" xfId="3902"/>
    <cellStyle name="差_县区合并测算20080421_不含人员经费系数_2014省级收入12.2（更新后） 3" xfId="3903"/>
    <cellStyle name="差_县区合并测算20080423(按照各省比重）_2014省级收入12.2（更新后） 2" xfId="3904"/>
    <cellStyle name="差_河南省农村义务教育教师绩效工资测算表8-12_省级财力12.12 3" xfId="3905"/>
    <cellStyle name="差_县区合并测算20080423(按照各省比重）_2014省级收入12.2（更新后） 3" xfId="3906"/>
    <cellStyle name="着色 5 3" xfId="3907"/>
    <cellStyle name="好_分县成本差异系数_民生政策最低支出需求_2014省级收入及财力12.12（更新后） 2" xfId="3908"/>
    <cellStyle name="差_核定人数对比" xfId="3909"/>
    <cellStyle name="差_文体广播事业(按照总人口测算）—20080416_不含人员经费系数 2" xfId="3910"/>
    <cellStyle name="差_核定人数对比 2" xfId="3911"/>
    <cellStyle name="差_市辖区测算20080510_不含人员经费系数_财力性转移支付2010年预算参考数 3" xfId="3912"/>
    <cellStyle name="差_核定人数对比 3" xfId="3913"/>
    <cellStyle name="差_核定人数对比_2014省级收入及财力12.12（更新后）" xfId="3914"/>
    <cellStyle name="差_核定人数对比_2014省级收入及财力12.12（更新后） 2" xfId="3915"/>
    <cellStyle name="差_教育(按照总人口测算）—20080416_省级财力12.12 3" xfId="3916"/>
    <cellStyle name="差_核定人数对比_2014省级收入及财力12.12（更新后） 3" xfId="3917"/>
    <cellStyle name="差_核定人数对比_省级财力12.12" xfId="3918"/>
    <cellStyle name="好_教育(按照总人口测算）—20080416_民生政策最低支出需求 2" xfId="3919"/>
    <cellStyle name="常规 6" xfId="3920"/>
    <cellStyle name="差_教育(按照总人口测算）—20080416_民生政策最低支出需求_2014省级收入及财力12.12（更新后） 2" xfId="3921"/>
    <cellStyle name="差_核定人数对比_省级财力12.12 2" xfId="3922"/>
    <cellStyle name="好_财政供养人员" xfId="3923"/>
    <cellStyle name="差_核定人数对比_省级财力12.12 3" xfId="3924"/>
    <cellStyle name="差_核定人数下发表_2014省级收入12.2（更新后）" xfId="3925"/>
    <cellStyle name="差_核定人数下发表_2014省级收入12.2（更新后） 2" xfId="3926"/>
    <cellStyle name="差_核定人数下发表_2014省级收入12.2（更新后） 3" xfId="3927"/>
    <cellStyle name="差_核定人数下发表_2014省级收入及财力12.12（更新后） 2" xfId="3928"/>
    <cellStyle name="输入 2" xfId="3929"/>
    <cellStyle name="常规 2 8" xfId="3930"/>
    <cellStyle name="差_核定人数下发表_财力性转移支付2010年预算参考数 2" xfId="3931"/>
    <cellStyle name="差_核定人数下发表_省级财力12.12" xfId="3932"/>
    <cellStyle name="差_核定人数下发表_省级财力12.12 2" xfId="3933"/>
    <cellStyle name="差_核定人数下发表_省级财力12.12 3" xfId="3934"/>
    <cellStyle name="好_自行调整差异系数顺序_财力性转移支付2010年预算参考数 2" xfId="3935"/>
    <cellStyle name="差_汇总" xfId="3936"/>
    <cellStyle name="差_汇总 2" xfId="3937"/>
    <cellStyle name="差_汇总_2014省级收入12.2（更新后）" xfId="3938"/>
    <cellStyle name="差_汇总_2014省级收入12.2（更新后） 2" xfId="3939"/>
    <cellStyle name="差_汇总_2014省级收入12.2（更新后） 3" xfId="3940"/>
    <cellStyle name="好_一般预算支出口径剔除表 3" xfId="3941"/>
    <cellStyle name="差_汇总_财力性转移支付2010年预算参考数 3" xfId="3942"/>
    <cellStyle name="差_汇总_省级财力12.12" xfId="3943"/>
    <cellStyle name="差_汇总表" xfId="3944"/>
    <cellStyle name="差_县市旗测算-新科目（20080626）_不含人员经费系数_省级财力12.12 3" xfId="3945"/>
    <cellStyle name="好_行政(燃修费)_县市旗测算-新科目（含人口规模效应）" xfId="3946"/>
    <cellStyle name="差_汇总表 2" xfId="3947"/>
    <cellStyle name="差_汇总表_2014省级收入12.2（更新后）" xfId="3948"/>
    <cellStyle name="差_汇总表_2014省级收入12.2（更新后） 2" xfId="3949"/>
    <cellStyle name="差_汇总表_2014省级收入12.2（更新后） 3" xfId="3950"/>
    <cellStyle name="差_汇总表_2014省级收入及财力12.12（更新后）" xfId="3951"/>
    <cellStyle name="差_汇总表_财力性转移支付2010年预算参考数 2" xfId="3952"/>
    <cellStyle name="差_县区合并测算20080423(按照各省比重）_不含人员经费系数_2014省级收入12.2（更新后） 2" xfId="3953"/>
    <cellStyle name="差_汇总表_省级财力12.12" xfId="3954"/>
    <cellStyle name="差_省级明细_副本1.2_收入汇总 3" xfId="3955"/>
    <cellStyle name="差_汇总表_省级财力12.12 2" xfId="3956"/>
    <cellStyle name="好_行政公检法测算_县市旗测算-新科目（含人口规模效应）_2014省级收入及财力12.12（更新后） 3" xfId="3957"/>
    <cellStyle name="差_汇总表4" xfId="3958"/>
    <cellStyle name="差_人员工资和公用经费2_2014省级收入12.2（更新后） 2" xfId="3959"/>
    <cellStyle name="差_汇总表4 2" xfId="3960"/>
    <cellStyle name="差_省级明细_Book3 3" xfId="3961"/>
    <cellStyle name="差_汇总表4 3" xfId="3962"/>
    <cellStyle name="差_汇总表4_2014省级收入12.2（更新后）" xfId="3963"/>
    <cellStyle name="差_汇总表4_2014省级收入12.2（更新后） 2" xfId="3964"/>
    <cellStyle name="差_汇总表4_2014省级收入12.2（更新后） 3" xfId="3965"/>
    <cellStyle name="差_汇总表4_2014省级收入及财力12.12（更新后）" xfId="3966"/>
    <cellStyle name="差_汇总表4_省级财力12.12" xfId="3967"/>
    <cellStyle name="好_2008年全省汇总收支计算表 3" xfId="3968"/>
    <cellStyle name="差_汇总表4_省级财力12.12 2" xfId="3969"/>
    <cellStyle name="好_财政厅编制用表（2011年报省人大）_省级财力12.12" xfId="3970"/>
    <cellStyle name="差_汇总表4_省级财力12.12 3" xfId="3971"/>
    <cellStyle name="好_成本差异系数（含人口规模）_省级财力12.12 3" xfId="3972"/>
    <cellStyle name="差_汇总-县级财政报表附表" xfId="3973"/>
    <cellStyle name="好_20河南_2014省级收入12.2（更新后） 3" xfId="3974"/>
    <cellStyle name="差_基金汇总" xfId="3975"/>
    <cellStyle name="差_检验表" xfId="3976"/>
    <cellStyle name="差_县区合并测算20080423(按照各省比重）_县市旗测算-新科目（含人口规模效应）_省级财力12.12 2" xfId="3977"/>
    <cellStyle name="差_检验表（调整后）" xfId="3978"/>
    <cellStyle name="好_22湖南_2014省级收入及财力12.12（更新后）" xfId="3979"/>
    <cellStyle name="差_教育(按照总人口测算）—20080416" xfId="3980"/>
    <cellStyle name="差_省级明细_2016年预算草案1.13_收入汇总" xfId="3981"/>
    <cellStyle name="好_22湖南_2014省级收入及财力12.12（更新后） 2" xfId="3982"/>
    <cellStyle name="差_教育(按照总人口测算）—20080416 2" xfId="3983"/>
    <cellStyle name="差_省级明细_2016年预算草案1.13_收入汇总 2" xfId="3984"/>
    <cellStyle name="好_22湖南_2014省级收入及财力12.12（更新后） 3" xfId="3985"/>
    <cellStyle name="差_教育(按照总人口测算）—20080416 3" xfId="3986"/>
    <cellStyle name="差_省级明细_2016年预算草案1.13_收入汇总 3" xfId="3987"/>
    <cellStyle name="差_教育(按照总人口测算）—20080416_2014省级收入及财力12.12（更新后）" xfId="3988"/>
    <cellStyle name="差_教育(按照总人口测算）—20080416_2014省级收入及财力12.12（更新后） 2" xfId="3989"/>
    <cellStyle name="差_教育(按照总人口测算）—20080416_2014省级收入及财力12.12（更新后） 3" xfId="3990"/>
    <cellStyle name="差_教育(按照总人口测算）—20080416_不含人员经费系数 2" xfId="3991"/>
    <cellStyle name="差_教育(按照总人口测算）—20080416_不含人员经费系数_2014省级收入12.2（更新后）" xfId="3992"/>
    <cellStyle name="差_教育(按照总人口测算）—20080416_不含人员经费系数_2014省级收入12.2（更新后） 2" xfId="3993"/>
    <cellStyle name="差_人员工资和公用经费2_财力性转移支付2010年预算参考数 3" xfId="3994"/>
    <cellStyle name="好_28四川_财力性转移支付2010年预算参考数" xfId="3995"/>
    <cellStyle name="差_教育(按照总人口测算）—20080416_不含人员经费系数_2014省级收入12.2（更新后） 3" xfId="3996"/>
    <cellStyle name="差_教育(按照总人口测算）—20080416_不含人员经费系数_2014省级收入及财力12.12（更新后）" xfId="3997"/>
    <cellStyle name="差_平邑 2" xfId="3998"/>
    <cellStyle name="差_教育(按照总人口测算）—20080416_不含人员经费系数_2014省级收入及财力12.12（更新后） 2" xfId="3999"/>
    <cellStyle name="好_material report in May" xfId="4000"/>
    <cellStyle name="差_津补贴保障测算(5.21)" xfId="4001"/>
    <cellStyle name="常规_2009年财力测算情况11.19人代会 2" xfId="4002"/>
    <cellStyle name="差_教育(按照总人口测算）—20080416_不含人员经费系数_2014省级收入及财力12.12（更新后） 3" xfId="4003"/>
    <cellStyle name="好_县区合并测算20080421_民生政策最低支出需求" xfId="4004"/>
    <cellStyle name="差_教育(按照总人口测算）—20080416_不含人员经费系数_财力性转移支付2010年预算参考数 3" xfId="4005"/>
    <cellStyle name="好_省级明细_2016年预算草案1.13" xfId="4006"/>
    <cellStyle name="差_省级明细_23_支出汇总" xfId="4007"/>
    <cellStyle name="差_教育(按照总人口测算）—20080416_不含人员经费系数_省级财力12.12 2" xfId="4008"/>
    <cellStyle name="差_教育(按照总人口测算）—20080416_财力性转移支付2010年预算参考数 2" xfId="4009"/>
    <cellStyle name="差_教育(按照总人口测算）—20080416_民生政策最低支出需求 2" xfId="4010"/>
    <cellStyle name="好_县区合并测算20080421_县市旗测算-新科目（含人口规模效应）_财力性转移支付2010年预算参考数 3" xfId="4011"/>
    <cellStyle name="差_教育(按照总人口测算）—20080416_民生政策最低支出需求_2014省级收入12.2（更新后）" xfId="4012"/>
    <cellStyle name="差_教育(按照总人口测算）—20080416_民生政策最低支出需求_2014省级收入12.2（更新后） 2" xfId="4013"/>
    <cellStyle name="好_教育(按照总人口测算）—20080416_民生政策最低支出需求" xfId="4014"/>
    <cellStyle name="好_省级明细_2016年预算草案1.13 2 3" xfId="4015"/>
    <cellStyle name="差_教育(按照总人口测算）—20080416_民生政策最低支出需求_2014省级收入及财力12.12（更新后）" xfId="4016"/>
    <cellStyle name="差_县市旗测算20080508_不含人员经费系数 2" xfId="4017"/>
    <cellStyle name="好_教育(按照总人口测算）—20080416_民生政策最低支出需求 3" xfId="4018"/>
    <cellStyle name="好_2007结算与财力(6.2)_支出汇总" xfId="4019"/>
    <cellStyle name="常规 7" xfId="4020"/>
    <cellStyle name="差_教育(按照总人口测算）—20080416_民生政策最低支出需求_2014省级收入及财力12.12（更新后） 3" xfId="4021"/>
    <cellStyle name="好_省级明细_全省预算代编_基金汇总 3" xfId="4022"/>
    <cellStyle name="差_教育(按照总人口测算）—20080416_民生政策最低支出需求_财力性转移支付2010年预算参考数 2" xfId="4023"/>
    <cellStyle name="好_2_2014省级收入及财力12.12（更新后）" xfId="4024"/>
    <cellStyle name="差_教育(按照总人口测算）—20080416_民生政策最低支出需求_省级财力12.12" xfId="4025"/>
    <cellStyle name="好_2_2014省级收入及财力12.12（更新后） 3" xfId="4026"/>
    <cellStyle name="差_教育(按照总人口测算）—20080416_民生政策最低支出需求_省级财力12.12 3" xfId="4027"/>
    <cellStyle name="差_教育(按照总人口测算）—20080416_省级财力12.12" xfId="4028"/>
    <cellStyle name="差_市辖区测算20080510_财力性转移支付2010年预算参考数 3" xfId="4029"/>
    <cellStyle name="差_教育(按照总人口测算）—20080416_省级财力12.12 2" xfId="4030"/>
    <cellStyle name="差_教育(按照总人口测算）—20080416_县市旗测算-新科目（含人口规模效应）" xfId="4031"/>
    <cellStyle name="好_2008年支出调整_2014省级收入12.2（更新后）" xfId="4032"/>
    <cellStyle name="差_教育(按照总人口测算）—20080416_县市旗测算-新科目（含人口规模效应） 2" xfId="4033"/>
    <cellStyle name="差_教育(按照总人口测算）—20080416_县市旗测算-新科目（含人口规模效应） 3" xfId="4034"/>
    <cellStyle name="差_文体广播事业(按照总人口测算）—20080416 2" xfId="4035"/>
    <cellStyle name="好_2016省级收入1.3" xfId="4036"/>
    <cellStyle name="差_教育(按照总人口测算）—20080416_县市旗测算-新科目（含人口规模效应）_2014省级收入及财力12.12（更新后）" xfId="4037"/>
    <cellStyle name="好_行政公检法测算_县市旗测算-新科目（含人口规模效应）_财力性转移支付2010年预算参考数 3" xfId="4038"/>
    <cellStyle name="好_2016省级收入1.3 2" xfId="4039"/>
    <cellStyle name="差_教育(按照总人口测算）—20080416_县市旗测算-新科目（含人口规模效应）_2014省级收入及财力12.12（更新后） 2" xfId="4040"/>
    <cellStyle name="好_2016省级收入1.3 3" xfId="4041"/>
    <cellStyle name="差_教育(按照总人口测算）—20080416_县市旗测算-新科目（含人口规模效应）_2014省级收入及财力12.12（更新后） 3" xfId="4042"/>
    <cellStyle name="差_教育(按照总人口测算）—20080416_县市旗测算-新科目（含人口规模效应）_省级财力12.12" xfId="4043"/>
    <cellStyle name="差_教育(按照总人口测算）—20080416_县市旗测算-新科目（含人口规模效应）_省级财力12.12 2" xfId="4044"/>
    <cellStyle name="差_津补贴保障测算（2010.3.19）" xfId="4045"/>
    <cellStyle name="好_县市旗测算20080508" xfId="4046"/>
    <cellStyle name="差_津补贴保障测算（2010.3.19） 2" xfId="4047"/>
    <cellStyle name="差_津补贴保障测算（2010.3.19）_2014省级收入及财力12.12（更新后）" xfId="4048"/>
    <cellStyle name="差_津补贴保障测算（2010.3.19）_省级财力12.12" xfId="4049"/>
    <cellStyle name="差_津补贴保障测算（2010.3.19）_省级财力12.12 2" xfId="4050"/>
    <cellStyle name="差_津补贴保障测算(5.21)_基金汇总" xfId="4051"/>
    <cellStyle name="差_津补贴保障测算(5.21)_基金汇总 2" xfId="4052"/>
    <cellStyle name="差_津补贴保障测算(5.21)_收入汇总" xfId="4053"/>
    <cellStyle name="好_省级明细_Xl0000071 2 2" xfId="4054"/>
    <cellStyle name="差_津补贴保障测算(5.21)_支出汇总" xfId="4055"/>
    <cellStyle name="差_缺口县区测算（11.13）_2014省级收入及财力12.12（更新后） 2" xfId="4056"/>
    <cellStyle name="差_云南 缺口县区测算(地方填报)_财力性转移支付2010年预算参考数" xfId="4057"/>
    <cellStyle name="注释 2 2 3" xfId="4058"/>
    <cellStyle name="差_津补贴保障测算(5.21)_支出汇总 2" xfId="4059"/>
    <cellStyle name="差_文体广播事业(按照总人口测算）—20080416_民生政策最低支出需求_省级财力12.12" xfId="4060"/>
    <cellStyle name="差_云南 缺口县区测算(地方填报)_财力性转移支付2010年预算参考数 2" xfId="4061"/>
    <cellStyle name="差_丽江汇总" xfId="4062"/>
    <cellStyle name="差_民生政策最低支出需求" xfId="4063"/>
    <cellStyle name="差_民生政策最低支出需求 2" xfId="4064"/>
    <cellStyle name="差_民生政策最低支出需求 3" xfId="4065"/>
    <cellStyle name="强调文字颜色 5 2 4 2" xfId="4066"/>
    <cellStyle name="差_民生政策最低支出需求_2014省级收入12.2（更新后）" xfId="4067"/>
    <cellStyle name="差_民生政策最低支出需求_2014省级收入12.2（更新后） 2" xfId="4068"/>
    <cellStyle name="差_民生政策最低支出需求_2014省级收入12.2（更新后） 3" xfId="4069"/>
    <cellStyle name="差_其他部门(按照总人口测算）—20080416_财力性转移支付2010年预算参考数" xfId="4070"/>
    <cellStyle name="差_民生政策最低支出需求_2014省级收入及财力12.12（更新后）" xfId="4071"/>
    <cellStyle name="好_核定人数对比_2014省级收入及财力12.12（更新后） 2" xfId="4072"/>
    <cellStyle name="差_缺口县区测算（11.13）_财力性转移支付2010年预算参考数" xfId="4073"/>
    <cellStyle name="差_民生政策最低支出需求_2014省级收入及财力12.12（更新后） 2" xfId="4074"/>
    <cellStyle name="差_缺口县区测算（11.13）_财力性转移支付2010年预算参考数 2" xfId="4075"/>
    <cellStyle name="差_省级明细_2016年预算草案1.13_2017年预算草案（债务） 3" xfId="4076"/>
    <cellStyle name="差_缺口县区测算（11.13）_财力性转移支付2010年预算参考数 3" xfId="4077"/>
    <cellStyle name="差_民生政策最低支出需求_2014省级收入及财力12.12（更新后） 3" xfId="4078"/>
    <cellStyle name="差_省级明细_Xl0000068_2017年预算草案（债务） 2" xfId="4079"/>
    <cellStyle name="差_民生政策最低支出需求_省级财力12.12" xfId="4080"/>
    <cellStyle name="好_汇总表4_财力性转移支付2010年预算参考数 3" xfId="4081"/>
    <cellStyle name="差_农林水和城市维护标准支出20080505－县区合计" xfId="4082"/>
    <cellStyle name="差_缺口县区测算(财政部标准)_2014省级收入12.2（更新后） 2" xfId="4083"/>
    <cellStyle name="差_农林水和城市维护标准支出20080505－县区合计 2" xfId="4084"/>
    <cellStyle name="差_农林水和城市维护标准支出20080505－县区合计 3" xfId="4085"/>
    <cellStyle name="差_县市旗测算-新科目（20080626）_县市旗测算-新科目（含人口规模效应）_2014省级收入12.2（更新后） 2" xfId="4086"/>
    <cellStyle name="好_27重庆_省级财力12.12" xfId="4087"/>
    <cellStyle name="差_农林水和城市维护标准支出20080505－县区合计_2014省级收入12.2（更新后）" xfId="4088"/>
    <cellStyle name="好_27重庆_省级财力12.12 2" xfId="4089"/>
    <cellStyle name="差_农林水和城市维护标准支出20080505－县区合计_2014省级收入12.2（更新后） 2" xfId="4090"/>
    <cellStyle name="好_27重庆_省级财力12.12 3" xfId="4091"/>
    <cellStyle name="差_农林水和城市维护标准支出20080505－县区合计_2014省级收入12.2（更新后） 3" xfId="4092"/>
    <cellStyle name="差_农林水和城市维护标准支出20080505－县区合计_2014省级收入及财力12.12（更新后）" xfId="4093"/>
    <cellStyle name="差_农林水和城市维护标准支出20080505－县区合计_2014省级收入及财力12.12（更新后） 2" xfId="4094"/>
    <cellStyle name="差_农林水和城市维护标准支出20080505－县区合计_不含人员经费系数" xfId="4095"/>
    <cellStyle name="差_省级明细_基金汇总" xfId="4096"/>
    <cellStyle name="差_总人口" xfId="4097"/>
    <cellStyle name="差_农林水和城市维护标准支出20080505－县区合计_不含人员经费系数 2" xfId="4098"/>
    <cellStyle name="差_总人口 2" xfId="4099"/>
    <cellStyle name="差_省级明细_基金汇总 2" xfId="4100"/>
    <cellStyle name="差_总人口_2014省级收入12.2（更新后）" xfId="4101"/>
    <cellStyle name="差_县区合并测算20080423(按照各省比重）_财力性转移支付2010年预算参考数" xfId="4102"/>
    <cellStyle name="差_农林水和城市维护标准支出20080505－县区合计_不含人员经费系数_2014省级收入12.2（更新后）" xfId="4103"/>
    <cellStyle name="差_总人口_2014省级收入12.2（更新后） 2" xfId="4104"/>
    <cellStyle name="差_县区合并测算20080423(按照各省比重）_财力性转移支付2010年预算参考数 2" xfId="4105"/>
    <cellStyle name="差_县区合并测算20080421_不含人员经费系数_财力性转移支付2010年预算参考数 3" xfId="4106"/>
    <cellStyle name="差_农林水和城市维护标准支出20080505－县区合计_不含人员经费系数_2014省级收入12.2（更新后） 2" xfId="4107"/>
    <cellStyle name="差_总人口_2014省级收入12.2（更新后） 3" xfId="4108"/>
    <cellStyle name="差_农林水和城市维护标准支出20080505－县区合计_不含人员经费系数_2014省级收入12.2（更新后） 3" xfId="4109"/>
    <cellStyle name="差_县区合并测算20080423(按照各省比重）_财力性转移支付2010年预算参考数 3" xfId="4110"/>
    <cellStyle name="好_2011年预算大表11-26 2" xfId="4111"/>
    <cellStyle name="差_总人口_2014省级收入及财力12.12（更新后）" xfId="4112"/>
    <cellStyle name="差_缺口县区测算(按2007支出增长25%测算)_财力性转移支付2010年预算参考数" xfId="4113"/>
    <cellStyle name="差_农林水和城市维护标准支出20080505－县区合计_不含人员经费系数_2014省级收入及财力12.12（更新后）" xfId="4114"/>
    <cellStyle name="好_河南 缺口县区测算(地方填报白)_2014省级收入12.2（更新后）" xfId="4115"/>
    <cellStyle name="差_文体广播事业(按照总人口测算）—20080416_县市旗测算-新科目（含人口规模效应）_省级财力12.12 3" xfId="4116"/>
    <cellStyle name="差_缺口县区测算(按2007支出增长25%测算)_财力性转移支付2010年预算参考数 2" xfId="4117"/>
    <cellStyle name="差_总人口_2014省级收入及财力12.12（更新后） 2" xfId="4118"/>
    <cellStyle name="好_2009年结算（最终）" xfId="4119"/>
    <cellStyle name="差_农林水和城市维护标准支出20080505－县区合计_不含人员经费系数_2014省级收入及财力12.12（更新后） 2" xfId="4120"/>
    <cellStyle name="好_河南 缺口县区测算(地方填报白)_2014省级收入12.2（更新后） 2" xfId="4121"/>
    <cellStyle name="差_省级明细_23_2017年预算草案（债务）" xfId="4122"/>
    <cellStyle name="差_总人口_2014省级收入及财力12.12（更新后） 3" xfId="4123"/>
    <cellStyle name="差_缺口县区测算(按2007支出增长25%测算)_财力性转移支付2010年预算参考数 3" xfId="4124"/>
    <cellStyle name="差_农林水和城市维护标准支出20080505－县区合计_不含人员经费系数_2014省级收入及财力12.12（更新后） 3" xfId="4125"/>
    <cellStyle name="好_河南 缺口县区测算(地方填报白)_2014省级收入12.2（更新后） 3" xfId="4126"/>
    <cellStyle name="差_总人口_财力性转移支付2010年预算参考数 3" xfId="4127"/>
    <cellStyle name="差_农林水和城市维护标准支出20080505－县区合计_不含人员经费系数_财力性转移支付2010年预算参考数 3" xfId="4128"/>
    <cellStyle name="差_总人口_省级财力12.12" xfId="4129"/>
    <cellStyle name="差_农林水和城市维护标准支出20080505－县区合计_不含人员经费系数_省级财力12.12" xfId="4130"/>
    <cellStyle name="差_省级明细_Xl0000068_2017年预算草案（债务）" xfId="4131"/>
    <cellStyle name="差_农林水和城市维护标准支出20080505－县区合计_民生政策最低支出需求_2014省级收入12.2（更新后） 2" xfId="4132"/>
    <cellStyle name="差_农林水和城市维护标准支出20080505－县区合计_民生政策最低支出需求_2014省级收入12.2（更新后） 3" xfId="4133"/>
    <cellStyle name="差_农林水和城市维护标准支出20080505－县区合计_民生政策最低支出需求_2014省级收入及财力12.12（更新后）" xfId="4134"/>
    <cellStyle name="差_县区合并测算20080421_不含人员经费系数_省级财力12.12" xfId="4135"/>
    <cellStyle name="差_农林水和城市维护标准支出20080505－县区合计_民生政策最低支出需求_2014省级收入及财力12.12（更新后） 2" xfId="4136"/>
    <cellStyle name="差_农林水和城市维护标准支出20080505－县区合计_民生政策最低支出需求_2014省级收入及财力12.12（更新后） 3" xfId="4137"/>
    <cellStyle name="差_农林水和城市维护标准支出20080505－县区合计_省级财力12.12" xfId="4138"/>
    <cellStyle name="汇总 3 4" xfId="4139"/>
    <cellStyle name="常规 11 5" xfId="4140"/>
    <cellStyle name="差_农林水和城市维护标准支出20080505－县区合计_省级财力12.12 2" xfId="4141"/>
    <cellStyle name="差_县区合并测算20080421_民生政策最低支出需求 3" xfId="4142"/>
    <cellStyle name="常规 11 6" xfId="4143"/>
    <cellStyle name="差_农林水和城市维护标准支出20080505－县区合计_省级财力12.12 3" xfId="4144"/>
    <cellStyle name="差_县区合并测算20080421_不含人员经费系数_2014省级收入12.2（更新后） 2" xfId="4145"/>
    <cellStyle name="差_农林水和城市维护标准支出20080505－县区合计_县市旗测算-新科目（含人口规模效应）_2014省级收入12.2（更新后） 2" xfId="4146"/>
    <cellStyle name="好_12滨州" xfId="4147"/>
    <cellStyle name="差_县市旗测算-新科目（20080627）_民生政策最低支出需求_财力性转移支付2010年预算参考数" xfId="4148"/>
    <cellStyle name="差_农林水和城市维护标准支出20080505－县区合计_县市旗测算-新科目（含人口规模效应）_2014省级收入12.2（更新后） 3" xfId="4149"/>
    <cellStyle name="差_农林水和城市维护标准支出20080505－县区合计_县市旗测算-新科目（含人口规模效应）_2014省级收入及财力12.12（更新后）" xfId="4150"/>
    <cellStyle name="差_农林水和城市维护标准支出20080505－县区合计_县市旗测算-新科目（含人口规模效应）_2014省级收入及财力12.12（更新后） 3" xfId="4151"/>
    <cellStyle name="差_农林水和城市维护标准支出20080505－县区合计_县市旗测算-新科目（含人口规模效应）_财力性转移支付2010年预算参考数 2" xfId="4152"/>
    <cellStyle name="差_农林水和城市维护标准支出20080505－县区合计_县市旗测算-新科目（含人口规模效应）_财力性转移支付2010年预算参考数 3" xfId="4153"/>
    <cellStyle name="好_省级明细_21.2017年全省基金收入 2" xfId="4154"/>
    <cellStyle name="差_农林水和城市维护标准支出20080505－县区合计_县市旗测算-新科目（含人口规模效应）_省级财力12.12 3" xfId="4155"/>
    <cellStyle name="好_县市旗测算-新科目（20080626）_民生政策最低支出需求_财力性转移支付2010年预算参考数 3" xfId="4156"/>
    <cellStyle name="差_平邑" xfId="4157"/>
    <cellStyle name="差_平邑 3" xfId="4158"/>
    <cellStyle name="好_27重庆_财力性转移支付2010年预算参考数" xfId="4159"/>
    <cellStyle name="差_平邑_2014省级收入12.2（更新后）" xfId="4160"/>
    <cellStyle name="差_卫生部门_2014省级收入及财力12.12（更新后）" xfId="4161"/>
    <cellStyle name="差_平邑_2014省级收入12.2（更新后） 2" xfId="4162"/>
    <cellStyle name="差_青海 缺口县区测算(地方填报)_2014省级收入12.2（更新后）" xfId="4163"/>
    <cellStyle name="差_平邑_2014省级收入12.2（更新后） 3" xfId="4164"/>
    <cellStyle name="差_平邑_2014省级收入及财力12.12（更新后） 3" xfId="4165"/>
    <cellStyle name="差_平邑_财力性转移支付2010年预算参考数" xfId="4166"/>
    <cellStyle name="差_平邑_财力性转移支付2010年预算参考数 2" xfId="4167"/>
    <cellStyle name="好_Book2_2014省级收入及财力12.12（更新后） 3" xfId="4168"/>
    <cellStyle name="差_平邑_财力性转移支付2010年预算参考数 3" xfId="4169"/>
    <cellStyle name="差_平邑_省级财力12.12 2" xfId="4170"/>
    <cellStyle name="差_平邑_省级财力12.12 3" xfId="4171"/>
    <cellStyle name="差_其他部门(按照总人口测算）—20080416 2" xfId="4172"/>
    <cellStyle name="差_其他部门(按照总人口测算）—20080416 3" xfId="4173"/>
    <cellStyle name="差_其他部门(按照总人口测算）—20080416_不含人员经费系数" xfId="4174"/>
    <cellStyle name="好_分县成本差异系数_民生政策最低支出需求_省级财力12.12" xfId="4175"/>
    <cellStyle name="差_其他部门(按照总人口测算）—20080416_不含人员经费系数 2" xfId="4176"/>
    <cellStyle name="好_分县成本差异系数_民生政策最低支出需求_省级财力12.12 2" xfId="4177"/>
    <cellStyle name="差_其他部门(按照总人口测算）—20080416_不含人员经费系数 3" xfId="4178"/>
    <cellStyle name="好_分县成本差异系数_民生政策最低支出需求_省级财力12.12 3" xfId="4179"/>
    <cellStyle name="差_县区合并测算20080423(按照各省比重）_县市旗测算-新科目（含人口规模效应）_2014省级收入及财力12.12（更新后） 2" xfId="4180"/>
    <cellStyle name="差_其他部门(按照总人口测算）—20080416_不含人员经费系数_2014省级收入12.2（更新后）" xfId="4181"/>
    <cellStyle name="差_其他部门(按照总人口测算）—20080416_不含人员经费系数_2014省级收入12.2（更新后） 2" xfId="4182"/>
    <cellStyle name="好_行政（人员）_财力性转移支付2010年预算参考数" xfId="4183"/>
    <cellStyle name="差_其他部门(按照总人口测算）—20080416_不含人员经费系数_2014省级收入及财力12.12（更新后）" xfId="4184"/>
    <cellStyle name="差_省级明细_梁蕊要预算局报人大2017年预算草案" xfId="4185"/>
    <cellStyle name="差_其他部门(按照总人口测算）—20080416_不含人员经费系数_2014省级收入及财力12.12（更新后） 3" xfId="4186"/>
    <cellStyle name="差_其他部门(按照总人口测算）—20080416_不含人员经费系数_财力性转移支付2010年预算参考数" xfId="4187"/>
    <cellStyle name="差_云南省2008年转移支付测算——州市本级考核部分及政策性测算 3" xfId="4188"/>
    <cellStyle name="差_其他部门(按照总人口测算）—20080416_不含人员经费系数_财力性转移支付2010年预算参考数 2" xfId="4189"/>
    <cellStyle name="差_市辖区测算20080510_民生政策最低支出需求 2" xfId="4190"/>
    <cellStyle name="差_其他部门(按照总人口测算）—20080416_不含人员经费系数_财力性转移支付2010年预算参考数 3" xfId="4191"/>
    <cellStyle name="差_其他部门(按照总人口测算）—20080416_不含人员经费系数_省级财力12.12" xfId="4192"/>
    <cellStyle name="差_其他部门(按照总人口测算）—20080416_财力性转移支付2010年预算参考数 3" xfId="4193"/>
    <cellStyle name="好_津补贴保障测算(5.21)_收入汇总" xfId="4194"/>
    <cellStyle name="差_其他部门(按照总人口测算）—20080416_民生政策最低支出需求 3" xfId="4195"/>
    <cellStyle name="差_市辖区测算-新科目（20080626）_不含人员经费系数_2014省级收入12.2（更新后）" xfId="4196"/>
    <cellStyle name="差_其他部门(按照总人口测算）—20080416_民生政策最低支出需求_2014省级收入及财力12.12（更新后）" xfId="4197"/>
    <cellStyle name="差_市辖区测算-新科目（20080626）_不含人员经费系数_2014省级收入12.2（更新后） 2" xfId="4198"/>
    <cellStyle name="差_其他部门(按照总人口测算）—20080416_民生政策最低支出需求_2014省级收入及财力12.12（更新后） 2" xfId="4199"/>
    <cellStyle name="差_其他部门(按照总人口测算）—20080416_民生政策最低支出需求_财力性转移支付2010年预算参考数" xfId="4200"/>
    <cellStyle name="差_其他部门(按照总人口测算）—20080416_民生政策最低支出需求_财力性转移支付2010年预算参考数 2" xfId="4201"/>
    <cellStyle name="差_其他部门(按照总人口测算）—20080416_民生政策最低支出需求_财力性转移支付2010年预算参考数 3" xfId="4202"/>
    <cellStyle name="差_卫生(按照总人口测算）—20080416_民生政策最低支出需求_2014省级收入12.2（更新后） 3" xfId="4203"/>
    <cellStyle name="差_其他部门(按照总人口测算）—20080416_民生政策最低支出需求_省级财力12.12" xfId="4204"/>
    <cellStyle name="差_市辖区测算20080510_2014省级收入及财力12.12（更新后）" xfId="4205"/>
    <cellStyle name="好_省级明细_复件 表19（梁蕊发） 3" xfId="4206"/>
    <cellStyle name="差_其他部门(按照总人口测算）—20080416_民生政策最低支出需求_省级财力12.12 2" xfId="4207"/>
    <cellStyle name="差_省电力2008年 工作表_2013省级预算附表" xfId="4208"/>
    <cellStyle name="差_其他部门(按照总人口测算）—20080416_民生政策最低支出需求_省级财力12.12 3" xfId="4209"/>
    <cellStyle name="差_山东省民生支出标准_2014省级收入12.2（更新后） 3" xfId="4210"/>
    <cellStyle name="差_其他部门(按照总人口测算）—20080416_省级财力12.12 2" xfId="4211"/>
    <cellStyle name="差_其他部门(按照总人口测算）—20080416_省级财力12.12 3" xfId="4212"/>
    <cellStyle name="差_其他部门(按照总人口测算）—20080416_县市旗测算-新科目（含人口规模效应）" xfId="4213"/>
    <cellStyle name="好_2016-2017全省国资预算 3" xfId="4214"/>
    <cellStyle name="差_其他部门(按照总人口测算）—20080416_县市旗测算-新科目（含人口规模效应） 2" xfId="4215"/>
    <cellStyle name="常规 2 3_2012年省级平衡表" xfId="4216"/>
    <cellStyle name="差_其他部门(按照总人口测算）—20080416_县市旗测算-新科目（含人口规模效应）_2014省级收入12.2（更新后） 2" xfId="4217"/>
    <cellStyle name="差_其他部门(按照总人口测算）—20080416_县市旗测算-新科目（含人口规模效应）_财力性转移支付2010年预算参考数 2" xfId="4218"/>
    <cellStyle name="好_省级明细_冬梅3_收入汇总 3" xfId="4219"/>
    <cellStyle name="差_青海 缺口县区测算(地方填报) 2" xfId="4220"/>
    <cellStyle name="解释性文本 2 3 2" xfId="4221"/>
    <cellStyle name="差_青海 缺口县区测算(地方填报) 3" xfId="4222"/>
    <cellStyle name="解释性文本 2 3 3" xfId="4223"/>
    <cellStyle name="差_青海 缺口县区测算(地方填报)_2014省级收入12.2（更新后） 2" xfId="4224"/>
    <cellStyle name="差_青海 缺口县区测算(地方填报)_2014省级收入12.2（更新后） 3" xfId="4225"/>
    <cellStyle name="差_青海 缺口县区测算(地方填报)_财力性转移支付2010年预算参考数 3" xfId="4226"/>
    <cellStyle name="差_全省基金收入" xfId="4227"/>
    <cellStyle name="差_县区合并测算20080421_民生政策最低支出需求_2014省级收入及财力12.12（更新后） 3" xfId="4228"/>
    <cellStyle name="差_全省基金收入 2" xfId="4229"/>
    <cellStyle name="差_全省基金收支" xfId="4230"/>
    <cellStyle name="差_缺口县区测算" xfId="4231"/>
    <cellStyle name="差_缺口县区测算 2" xfId="4232"/>
    <cellStyle name="差_缺口县区测算 3" xfId="4233"/>
    <cellStyle name="差_缺口县区测算（11.13）" xfId="4234"/>
    <cellStyle name="差_缺口县区测算（11.13） 3" xfId="4235"/>
    <cellStyle name="差_缺口县区测算（11.13）_2014省级收入12.2（更新后） 3" xfId="4236"/>
    <cellStyle name="差_缺口县区测算（11.13）_2014省级收入及财力12.12（更新后） 3" xfId="4237"/>
    <cellStyle name="好_行政公检法测算 2" xfId="4238"/>
    <cellStyle name="好_省级明细_Xl0000071 2 3" xfId="4239"/>
    <cellStyle name="差_缺口县区测算（11.13）_省级财力12.12" xfId="4240"/>
    <cellStyle name="差_缺口县区测算(财政部标准)_财力性转移支付2010年预算参考数" xfId="4241"/>
    <cellStyle name="差_缺口县区测算（11.13）_省级财力12.12 2" xfId="4242"/>
    <cellStyle name="差_缺口县区测算(按2007支出增长25%测算)" xfId="4243"/>
    <cellStyle name="差_缺口县区测算(按2007支出增长25%测算) 2" xfId="4244"/>
    <cellStyle name="差_缺口县区测算(按2007支出增长25%测算)_2014省级收入12.2（更新后）" xfId="4245"/>
    <cellStyle name="常规 38" xfId="4246"/>
    <cellStyle name="常规 43" xfId="4247"/>
    <cellStyle name="差_缺口县区测算(按2007支出增长25%测算)_2014省级收入12.2（更新后） 2" xfId="4248"/>
    <cellStyle name="好_财政供养人员_省级财力12.12" xfId="4249"/>
    <cellStyle name="差_缺口县区测算(按2007支出增长25%测算)_2014省级收入12.2（更新后） 3" xfId="4250"/>
    <cellStyle name="差_省电力2008年 工作表_2014省级收入及财力12.12（更新后） 3" xfId="4251"/>
    <cellStyle name="差_缺口县区测算(按2007支出增长25%测算)_2014省级收入及财力12.12（更新后）" xfId="4252"/>
    <cellStyle name="好_12滨州_省级财力12.12 2" xfId="4253"/>
    <cellStyle name="好_2010省对市县转移支付测算表(10-21）_2014省级收入12.2（更新后）" xfId="4254"/>
    <cellStyle name="好_省级国有资本经营预算表 2" xfId="4255"/>
    <cellStyle name="常规 14 3" xfId="4256"/>
    <cellStyle name="差_缺口县区测算(按2007支出增长25%测算)_省级财力12.12" xfId="4257"/>
    <cellStyle name="差_省级明细_Xl0000071_支出汇总" xfId="4258"/>
    <cellStyle name="好_行政（人员）_民生政策最低支出需求_财力性转移支付2010年预算参考数 3" xfId="4259"/>
    <cellStyle name="差_缺口县区测算(按2007支出增长25%测算)_省级财力12.12 2" xfId="4260"/>
    <cellStyle name="差_县市旗测算-新科目（20080626）_不含人员经费系数_2014省级收入及财力12.12（更新后）" xfId="4261"/>
    <cellStyle name="差_缺口县区测算(按2007支出增长25%测算)_省级财力12.12 3" xfId="4262"/>
    <cellStyle name="差_缺口县区测算(按核定人数) 2" xfId="4263"/>
    <cellStyle name="差_缺口县区测算(按核定人数)_2014省级收入12.2（更新后）" xfId="4264"/>
    <cellStyle name="差_缺口县区测算(按核定人数)_2014省级收入及财力12.12（更新后）" xfId="4265"/>
    <cellStyle name="常规 6_1.3日 2017年预算草案 - 副本" xfId="4266"/>
    <cellStyle name="差_缺口县区测算(按核定人数)_2014省级收入及财力12.12（更新后） 2" xfId="4267"/>
    <cellStyle name="差_缺口县区测算(按核定人数)_2014省级收入及财力12.12（更新后） 3" xfId="4268"/>
    <cellStyle name="好_省级明细_政府性基金人大会表格1稿_基金汇总 2" xfId="4269"/>
    <cellStyle name="差_山东省民生支出标准_省级财力12.12 2" xfId="4270"/>
    <cellStyle name="差_缺口县区测算(按核定人数)_财力性转移支付2010年预算参考数" xfId="4271"/>
    <cellStyle name="差_缺口县区测算(按核定人数)_财力性转移支付2010年预算参考数 2" xfId="4272"/>
    <cellStyle name="差_缺口县区测算(按核定人数)_财力性转移支付2010年预算参考数 3" xfId="4273"/>
    <cellStyle name="差_省级明细_Book1 2" xfId="4274"/>
    <cellStyle name="好_34青海_财力性转移支付2010年预算参考数 2" xfId="4275"/>
    <cellStyle name="差_缺口县区测算(按核定人数)_省级财力12.12" xfId="4276"/>
    <cellStyle name="差_缺口县区测算(按核定人数)_省级财力12.12 2" xfId="4277"/>
    <cellStyle name="差_省级明细_Book3 2" xfId="4278"/>
    <cellStyle name="差_缺口县区测算(财政部标准)" xfId="4279"/>
    <cellStyle name="差_缺口县区测算(财政部标准) 2" xfId="4280"/>
    <cellStyle name="好_Sheet1" xfId="4281"/>
    <cellStyle name="好_410927000_台前县_2014省级收入12.2（更新后） 2" xfId="4282"/>
    <cellStyle name="差_缺口县区测算(财政部标准) 3" xfId="4283"/>
    <cellStyle name="好_Sheet2" xfId="4284"/>
    <cellStyle name="差_缺口县区测算(财政部标准)_2014省级收入12.2（更新后） 3" xfId="4285"/>
    <cellStyle name="好_财政厅编制用表（2011年报省人大） 2 2" xfId="4286"/>
    <cellStyle name="好_省级明细_副本最新_基金汇总" xfId="4287"/>
    <cellStyle name="好_市辖区测算20080510_不含人员经费系数_财力性转移支付2010年预算参考数 2" xfId="4288"/>
    <cellStyle name="差_下文_2014省级收入12.2（更新后） 3" xfId="4289"/>
    <cellStyle name="差_缺口县区测算(财政部标准)_2014省级收入及财力12.12（更新后） 2" xfId="4290"/>
    <cellStyle name="好_缺口县区测算(财政部标准)_财力性转移支付2010年预算参考数 2" xfId="4291"/>
    <cellStyle name="差_缺口县区测算(财政部标准)_2014省级收入及财力12.12（更新后） 3" xfId="4292"/>
    <cellStyle name="好_缺口县区测算(财政部标准)_财力性转移支付2010年预算参考数 3" xfId="4293"/>
    <cellStyle name="差_缺口县区测算(财政部标准)_财力性转移支付2010年预算参考数 2" xfId="4294"/>
    <cellStyle name="差_缺口县区测算(财政部标准)_财力性转移支付2010年预算参考数 3" xfId="4295"/>
    <cellStyle name="常规 16 2 2" xfId="4296"/>
    <cellStyle name="差_缺口县区测算(财政部标准)_省级财力12.12 3" xfId="4297"/>
    <cellStyle name="好_省级明细_副本最新_支出汇总 3" xfId="4298"/>
    <cellStyle name="差_自行调整差异系数顺序_2014省级收入12.2（更新后） 2" xfId="4299"/>
    <cellStyle name="差_缺口县区测算_2014省级收入12.2（更新后） 3" xfId="4300"/>
    <cellStyle name="差_下文（表）_2014省级收入12.2（更新后）" xfId="4301"/>
    <cellStyle name="好_2008计算资料（8月5） 2" xfId="4302"/>
    <cellStyle name="差_缺口县区测算_2014省级收入及财力12.12（更新后） 2" xfId="4303"/>
    <cellStyle name="常规 4 3 3" xfId="4304"/>
    <cellStyle name="常规 5 5" xfId="4305"/>
    <cellStyle name="差_缺口县区测算_省级财力12.12" xfId="4306"/>
    <cellStyle name="差_缺口县区测算_省级财力12.12 2" xfId="4307"/>
    <cellStyle name="差_缺口县区测算_省级财力12.12 3" xfId="4308"/>
    <cellStyle name="差_缺口消化情况" xfId="4309"/>
    <cellStyle name="差_缺口消化情况 2" xfId="4310"/>
    <cellStyle name="差_缺口消化情况 3" xfId="4311"/>
    <cellStyle name="差_缺口消化情况_2014省级收入12.2（更新后）" xfId="4312"/>
    <cellStyle name="差_文体广播事业(按照总人口测算）—20080416_不含人员经费系数_财力性转移支付2010年预算参考数 3" xfId="4313"/>
    <cellStyle name="差_缺口消化情况_2014省级收入12.2（更新后） 2" xfId="4314"/>
    <cellStyle name="差_缺口消化情况_2014省级收入12.2（更新后） 3" xfId="4315"/>
    <cellStyle name="差_缺口消化情况_2014省级收入及财力12.12（更新后）" xfId="4316"/>
    <cellStyle name="好_缺口县区测算(按核定人数) 3" xfId="4317"/>
    <cellStyle name="强调文字颜色 3 3 2" xfId="4318"/>
    <cellStyle name="差_缺口消化情况_2014省级收入及财力12.12（更新后） 2" xfId="4319"/>
    <cellStyle name="强调文字颜色 3 3 2 2" xfId="4320"/>
    <cellStyle name="差_缺口消化情况_2014省级收入及财力12.12（更新后） 3" xfId="4321"/>
    <cellStyle name="强调文字颜色 3 3 2 3" xfId="4322"/>
    <cellStyle name="差_缺口消化情况_省级财力12.12" xfId="4323"/>
    <cellStyle name="差_市辖区测算20080510_民生政策最低支出需求_2014省级收入12.2（更新后） 3" xfId="4324"/>
    <cellStyle name="差_缺口消化情况_省级财力12.12 2" xfId="4325"/>
    <cellStyle name="差_市辖区测算-新科目（20080626）_民生政策最低支出需求_财力性转移支付2010年预算参考数 3" xfId="4326"/>
    <cellStyle name="好_其他部门(按照总人口测算）—20080416_财力性转移支付2010年预算参考数 2" xfId="4327"/>
    <cellStyle name="差_人员工资和公用经费 2" xfId="4328"/>
    <cellStyle name="好_2006年34青海_省级财力12.12 2" xfId="4329"/>
    <cellStyle name="常规 2 2 3" xfId="4330"/>
    <cellStyle name="差_人员工资和公用经费_省级财力12.12 3" xfId="4331"/>
    <cellStyle name="差_人员工资和公用经费2" xfId="4332"/>
    <cellStyle name="好_27重庆 2" xfId="4333"/>
    <cellStyle name="差_人员工资和公用经费2 2" xfId="4334"/>
    <cellStyle name="差_人员工资和公用经费2 3" xfId="4335"/>
    <cellStyle name="差_人员工资和公用经费2_2014省级收入12.2（更新后）" xfId="4336"/>
    <cellStyle name="差_人员工资和公用经费2_2014省级收入及财力12.12（更新后）" xfId="4337"/>
    <cellStyle name="千位分隔[0] 3" xfId="4338"/>
    <cellStyle name="差_省级明细_副本1.2_收入汇总" xfId="4339"/>
    <cellStyle name="差_人员工资和公用经费2_2014省级收入及财力12.12（更新后） 3" xfId="4340"/>
    <cellStyle name="差_人员工资和公用经费2_财力性转移支付2010年预算参考数 2" xfId="4341"/>
    <cellStyle name="差_人员工资和公用经费3 2" xfId="4342"/>
    <cellStyle name="差_人员工资和公用经费3 3" xfId="4343"/>
    <cellStyle name="好_行政（人员）_不含人员经费系数_财力性转移支付2010年预算参考数" xfId="4344"/>
    <cellStyle name="差_人员工资和公用经费3_2014省级收入12.2（更新后）" xfId="4345"/>
    <cellStyle name="差_人员工资和公用经费3_2014省级收入12.2（更新后） 2" xfId="4346"/>
    <cellStyle name="好_2011年预算表格2010.12.9_支出汇总" xfId="4347"/>
    <cellStyle name="差_人员工资和公用经费3_2014省级收入12.2（更新后） 3" xfId="4348"/>
    <cellStyle name="差_县区合并测算20080421_省级财力12.12 3" xfId="4349"/>
    <cellStyle name="差_人员工资和公用经费3_2014省级收入及财力12.12（更新后）" xfId="4350"/>
    <cellStyle name="差_人员工资和公用经费3_财力性转移支付2010年预算参考数" xfId="4351"/>
    <cellStyle name="差_人员工资和公用经费3_财力性转移支付2010年预算参考数 2" xfId="4352"/>
    <cellStyle name="差_人员工资和公用经费3_财力性转移支付2010年预算参考数 3" xfId="4353"/>
    <cellStyle name="差_人员工资和公用经费3_省级财力12.12" xfId="4354"/>
    <cellStyle name="差_自行调整差异系数顺序_2014省级收入及财力12.12（更新后）" xfId="4355"/>
    <cellStyle name="差_人员工资和公用经费3_省级财力12.12 2" xfId="4356"/>
    <cellStyle name="差_山东省民生支出标准" xfId="4357"/>
    <cellStyle name="差_山东省民生支出标准 3" xfId="4358"/>
    <cellStyle name="差_山东省民生支出标准_2014省级收入12.2（更新后）" xfId="4359"/>
    <cellStyle name="差_山东省民生支出标准_2014省级收入12.2（更新后） 2" xfId="4360"/>
    <cellStyle name="好_汇总_财力性转移支付2010年预算参考数" xfId="4361"/>
    <cellStyle name="差_省级明细_冬梅3_2017年预算草案（债务） 3" xfId="4362"/>
    <cellStyle name="好_分析缺口率 2" xfId="4363"/>
    <cellStyle name="差_山东省民生支出标准_2014省级收入及财力12.12（更新后）" xfId="4364"/>
    <cellStyle name="好_2012年省级一般预算收入计划 2" xfId="4365"/>
    <cellStyle name="好_Xl0000071_2017年预算草案（债务） 3" xfId="4366"/>
    <cellStyle name="差_山东省民生支出标准_2014省级收入及财力12.12（更新后） 2" xfId="4367"/>
    <cellStyle name="差_山东省民生支出标准_财力性转移支付2010年预算参考数" xfId="4368"/>
    <cellStyle name="差_山东省民生支出标准_财力性转移支付2010年预算参考数 2" xfId="4369"/>
    <cellStyle name="差_山东省民生支出标准_省级财力12.12" xfId="4370"/>
    <cellStyle name="常规 11 3 2" xfId="4371"/>
    <cellStyle name="差_省级明细_Book1_收入汇总 3" xfId="4372"/>
    <cellStyle name="差_省电力2008年 工作表 2" xfId="4373"/>
    <cellStyle name="常规 23" xfId="4374"/>
    <cellStyle name="常规 18" xfId="4375"/>
    <cellStyle name="差_省电力2008年 工作表 2 2" xfId="4376"/>
    <cellStyle name="常规 24" xfId="4377"/>
    <cellStyle name="常规 19" xfId="4378"/>
    <cellStyle name="差_省电力2008年 工作表 2 3" xfId="4379"/>
    <cellStyle name="常规 11 3 3" xfId="4380"/>
    <cellStyle name="差_省电力2008年 工作表 3" xfId="4381"/>
    <cellStyle name="差_省电力2008年 工作表 4" xfId="4382"/>
    <cellStyle name="差_省电力2008年 工作表_2013省级预算附表 2" xfId="4383"/>
    <cellStyle name="差_省电力2008年 工作表_2013省级预算附表 3" xfId="4384"/>
    <cellStyle name="差_省电力2008年 工作表_2014省级收入12.2（更新后）" xfId="4385"/>
    <cellStyle name="差_省电力2008年 工作表_2014省级收入12.2（更新后） 3" xfId="4386"/>
    <cellStyle name="差_省电力2008年 工作表_2014省级收入及财力12.12（更新后） 2" xfId="4387"/>
    <cellStyle name="差_省电力2008年 工作表_2017年预算草案（债务） 2" xfId="4388"/>
    <cellStyle name="差_省电力2008年 工作表_附表1-6 2" xfId="4389"/>
    <cellStyle name="好_河南省----2009-05-21（补充数据）_支出汇总 3" xfId="4390"/>
    <cellStyle name="差_县区合并测算20080421_民生政策最低支出需求_2014省级收入及财力12.12（更新后）" xfId="4391"/>
    <cellStyle name="差_省电力2008年 工作表_基金汇总 2" xfId="4392"/>
    <cellStyle name="好_复件 2012年地方财政公共预算分级平衡情况表 2" xfId="4393"/>
    <cellStyle name="差_省电力2008年 工作表_省级财力12.12 3" xfId="4394"/>
    <cellStyle name="好_省级明细_冬梅3 2 3" xfId="4395"/>
    <cellStyle name="差_省电力2008年 工作表_收入汇总" xfId="4396"/>
    <cellStyle name="好_复件 复件 2010年预算表格－2010-03-26-（含表间 公式）_省级财力12.12" xfId="4397"/>
    <cellStyle name="差_省电力2008年 工作表_收入汇总 2" xfId="4398"/>
    <cellStyle name="好_复件 复件 2010年预算表格－2010-03-26-（含表间 公式）_省级财力12.12 2" xfId="4399"/>
    <cellStyle name="差_省电力2008年 工作表_收入汇总 3" xfId="4400"/>
    <cellStyle name="好_复件 复件 2010年预算表格－2010-03-26-（含表间 公式）_省级财力12.12 3" xfId="4401"/>
    <cellStyle name="差_省电力2008年 工作表_支出汇总 3" xfId="4402"/>
    <cellStyle name="好_财政厅编制用表（2011年报省人大）_2013省级预算附表" xfId="4403"/>
    <cellStyle name="好_农林水和城市维护标准支出20080505－县区合计_不含人员经费系数 2" xfId="4404"/>
    <cellStyle name="差_省级国有资本经营预算表" xfId="4405"/>
    <cellStyle name="好_省级明细_政府性基金人大会表格1稿_2017年预算草案（债务） 2" xfId="4406"/>
    <cellStyle name="差_省级国有资本经营预算表 3" xfId="4407"/>
    <cellStyle name="差_省级基金收出" xfId="4408"/>
    <cellStyle name="常规 2 5 3" xfId="4409"/>
    <cellStyle name="好_1604月报 2" xfId="4410"/>
    <cellStyle name="差_省级基金收出 2" xfId="4411"/>
    <cellStyle name="差_省级基金收出 3" xfId="4412"/>
    <cellStyle name="差_省级明细_2.2017全省收入" xfId="4413"/>
    <cellStyle name="差_省级明细_2.2017全省收入 2" xfId="4414"/>
    <cellStyle name="差_省级明细_2016-2017全省国资预算 2" xfId="4415"/>
    <cellStyle name="差_省级明细_2016-2017全省国资预算 3" xfId="4416"/>
    <cellStyle name="差_云南 缺口县区测算(地方填报)" xfId="4417"/>
    <cellStyle name="差_省级明细_2016年预算草案 2" xfId="4418"/>
    <cellStyle name="差_省级明细_2016年预算草案 3" xfId="4419"/>
    <cellStyle name="好_2008年全省汇总收支计算表_省级财力12.12 2" xfId="4420"/>
    <cellStyle name="差_省级明细_2016年预算草案1.13" xfId="4421"/>
    <cellStyle name="好_河南 缺口县区测算(地方填报)_财力性转移支付2010年预算参考数" xfId="4422"/>
    <cellStyle name="差_省级明细_2016年预算草案1.13 2" xfId="4423"/>
    <cellStyle name="好_河南 缺口县区测算(地方填报)_财力性转移支付2010年预算参考数 2" xfId="4424"/>
    <cellStyle name="常规 16 2 3" xfId="4425"/>
    <cellStyle name="差_省级明细_2016年预算草案1.13 2 2" xfId="4426"/>
    <cellStyle name="好_0605石屏县_财力性转移支付2010年预算参考数" xfId="4427"/>
    <cellStyle name="差_卫生(按照总人口测算）—20080416_民生政策最低支出需求_财力性转移支付2010年预算参考数" xfId="4428"/>
    <cellStyle name="好_2011年预算表格2010.12.9_2017年预算草案（债务） 2" xfId="4429"/>
    <cellStyle name="差_省级明细_2016年预算草案1.13 2 3" xfId="4430"/>
    <cellStyle name="好_行政(燃修费)_民生政策最低支出需求_财力性转移支付2010年预算参考数 2" xfId="4431"/>
    <cellStyle name="差_省级明细_2016年预算草案1.13_基金汇总" xfId="4432"/>
    <cellStyle name="差_省级明细_2016年预算草案1.13_基金汇总 3" xfId="4433"/>
    <cellStyle name="差_省级明细_20171207-2018年预算草案" xfId="4434"/>
    <cellStyle name="差_省级明细_2017年预算草案（债务） 2" xfId="4435"/>
    <cellStyle name="差_省级明细_2017年预算草案1.4" xfId="4436"/>
    <cellStyle name="好_省级明细_副本最新_2017年预算草案（债务） 2" xfId="4437"/>
    <cellStyle name="差_省级明细_2017年预算草案1.4 2" xfId="4438"/>
    <cellStyle name="差_省级明细_2017年预算草案1.4 3" xfId="4439"/>
    <cellStyle name="差_省级明细_23 2" xfId="4440"/>
    <cellStyle name="差_省级明细_23 2 2" xfId="4441"/>
    <cellStyle name="差_省级明细_23 2 3" xfId="4442"/>
    <cellStyle name="差_省级明细_23 3" xfId="4443"/>
    <cellStyle name="好_14安徽_2014省级收入12.2（更新后） 2" xfId="4444"/>
    <cellStyle name="差_省级明细_23 4" xfId="4445"/>
    <cellStyle name="好_14安徽_2014省级收入12.2（更新后） 3" xfId="4446"/>
    <cellStyle name="差_省级明细_23_2017年预算草案（债务） 2" xfId="4447"/>
    <cellStyle name="差_省级明细_23_2017年预算草案（债务） 3" xfId="4448"/>
    <cellStyle name="差_省级明细_23_基金汇总" xfId="4449"/>
    <cellStyle name="差_云南省2008年转移支付测算——州市本级考核部分及政策性测算_省级财力12.12 3" xfId="4450"/>
    <cellStyle name="差_省级明细_23_基金汇总 2" xfId="4451"/>
    <cellStyle name="差_省级明细_23_基金汇总 3" xfId="4452"/>
    <cellStyle name="差_省级明细_23_收入汇总" xfId="4453"/>
    <cellStyle name="强调文字颜色 5 2 3 2" xfId="4454"/>
    <cellStyle name="差_省级明细_23_收入汇总 2" xfId="4455"/>
    <cellStyle name="好_2011年预算表格2010.12.9_支出汇总 3" xfId="4456"/>
    <cellStyle name="差_省级明细_23_收入汇总 3" xfId="4457"/>
    <cellStyle name="好_农林水和城市维护标准支出20080505－县区合计_不含人员经费系数_财力性转移支付2010年预算参考数" xfId="4458"/>
    <cellStyle name="差_省级明细_3.2017全省支出" xfId="4459"/>
    <cellStyle name="差_省级明细_3.2017全省支出 3" xfId="4460"/>
    <cellStyle name="差_省级明细_5.2017省本级收入" xfId="4461"/>
    <cellStyle name="好_5334_2006年迪庆县级财政报表附表 2" xfId="4462"/>
    <cellStyle name="好_财力（李处长）_2014省级收入及财力12.12（更新后） 2" xfId="4463"/>
    <cellStyle name="差_省级明细_6.2017省本级支出 3" xfId="4464"/>
    <cellStyle name="差_省级明细_Book1" xfId="4465"/>
    <cellStyle name="好_34青海_财力性转移支付2010年预算参考数" xfId="4466"/>
    <cellStyle name="差_省级明细_Book1 2 2" xfId="4467"/>
    <cellStyle name="差_省级明细_Book1 3" xfId="4468"/>
    <cellStyle name="好_34青海_财力性转移支付2010年预算参考数 3" xfId="4469"/>
    <cellStyle name="差_省级明细_Book1 4" xfId="4470"/>
    <cellStyle name="差_省级明细_Book1_2017年预算草案（债务）" xfId="4471"/>
    <cellStyle name="好_2011年预算大表11-26_收入汇总" xfId="4472"/>
    <cellStyle name="差_省级明细_Book1_2017年预算草案（债务） 2" xfId="4473"/>
    <cellStyle name="好_河南 缺口县区测算(地方填报)_2014省级收入12.2（更新后）" xfId="4474"/>
    <cellStyle name="差_省级明细_Book1_2017年预算草案（债务） 3" xfId="4475"/>
    <cellStyle name="差_省级明细_Book1_基金汇总" xfId="4476"/>
    <cellStyle name="注释 2_1.3日 2017年预算草案 - 副本" xfId="4477"/>
    <cellStyle name="差_省级明细_Book1_支出汇总" xfId="4478"/>
    <cellStyle name="好_Book1_收入汇总 2" xfId="4479"/>
    <cellStyle name="差_省级明细_Book1_支出汇总 3" xfId="4480"/>
    <cellStyle name="差_省级明细_Xl0000068" xfId="4481"/>
    <cellStyle name="差_省级明细_Xl0000068 3" xfId="4482"/>
    <cellStyle name="好_12滨州_省级财力12.12" xfId="4483"/>
    <cellStyle name="好_省级国有资本经营预算表" xfId="4484"/>
    <cellStyle name="差_省级明细_Xl0000068 4" xfId="4485"/>
    <cellStyle name="差_省级明细_Xl0000068_基金汇总 2" xfId="4486"/>
    <cellStyle name="好_汇总_2014省级收入12.2（更新后） 3" xfId="4487"/>
    <cellStyle name="差_省级明细_Xl0000068_基金汇总 3" xfId="4488"/>
    <cellStyle name="差_省级明细_Xl0000068_收入汇总 3" xfId="4489"/>
    <cellStyle name="差_省级明细_Xl0000068_支出汇总" xfId="4490"/>
    <cellStyle name="差_自行调整差异系数顺序" xfId="4491"/>
    <cellStyle name="差_省级明细_Xl0000068_支出汇总 2" xfId="4492"/>
    <cellStyle name="差_省级明细_Xl0000068_支出汇总 3" xfId="4493"/>
    <cellStyle name="差_省级明细_Xl0000071" xfId="4494"/>
    <cellStyle name="差_省级明细_基金最新_2017年预算草案（债务）" xfId="4495"/>
    <cellStyle name="检查单元格 3 4" xfId="4496"/>
    <cellStyle name="差_省级明细_基金最新_2017年预算草案（债务） 2" xfId="4497"/>
    <cellStyle name="差_省级明细_Xl0000071 2" xfId="4498"/>
    <cellStyle name="差_县市旗测算-新科目（20080627）_县市旗测算-新科目（含人口规模效应）_财力性转移支付2010年预算参考数" xfId="4499"/>
    <cellStyle name="差_省级明细_Xl0000071 2 2" xfId="4500"/>
    <cellStyle name="差_省级明细_基金最新_2017年预算草案（债务） 3" xfId="4501"/>
    <cellStyle name="差_省级明细_Xl0000071 3" xfId="4502"/>
    <cellStyle name="好_县区合并测算20080421_民生政策最低支出需求_财力性转移支付2010年预算参考数" xfId="4503"/>
    <cellStyle name="差_文体广播事业(按照总人口测算）—20080416_省级财力12.12" xfId="4504"/>
    <cellStyle name="差_省级明细_Xl0000071_基金汇总" xfId="4505"/>
    <cellStyle name="差_县市旗测算-新科目（20080627）_2014省级收入及财力12.12（更新后） 2" xfId="4506"/>
    <cellStyle name="差_省级明细_Xl0000071_收入汇总 2" xfId="4507"/>
    <cellStyle name="差_省级明细_Xl0000071_支出汇总 2" xfId="4508"/>
    <cellStyle name="差_省级明细_表六七" xfId="4509"/>
    <cellStyle name="好_Sheet1 2" xfId="4510"/>
    <cellStyle name="差_省级明细_表六七 3" xfId="4511"/>
    <cellStyle name="差_省级明细_代编全省支出预算修改" xfId="4512"/>
    <cellStyle name="差_卫生(按照总人口测算）—20080416_县市旗测算-新科目（含人口规模效应） 3" xfId="4513"/>
    <cellStyle name="好_Sheet1_2014省级收入12.2（更新后）" xfId="4514"/>
    <cellStyle name="差_省级明细_代编全省支出预算修改_2017年预算草案（债务） 3" xfId="4515"/>
    <cellStyle name="好_农林水和城市维护标准支出20080505－县区合计_民生政策最低支出需求" xfId="4516"/>
    <cellStyle name="差_危改资金测算_2014省级收入12.2（更新后） 3" xfId="4517"/>
    <cellStyle name="差_省级明细_代编全省支出预算修改_基金汇总 3" xfId="4518"/>
    <cellStyle name="差_卫生(按照总人口测算）—20080416_不含人员经费系数_省级财力12.12 2" xfId="4519"/>
    <cellStyle name="差_省级明细_冬梅3 2 3" xfId="4520"/>
    <cellStyle name="差_省级明细_冬梅3 3" xfId="4521"/>
    <cellStyle name="差_省级明细_冬梅3 4" xfId="4522"/>
    <cellStyle name="差_省级明细_冬梅3_2017年预算草案（债务）" xfId="4523"/>
    <cellStyle name="差_省级明细_冬梅3_收入汇总 2" xfId="4524"/>
    <cellStyle name="好_行政(燃修费)_不含人员经费系数" xfId="4525"/>
    <cellStyle name="差_省级明细_冬梅3_支出汇总 3" xfId="4526"/>
    <cellStyle name="差_省级明细_复件 表19（梁蕊发） 2" xfId="4527"/>
    <cellStyle name="强调文字颜色 4 4 3" xfId="4528"/>
    <cellStyle name="差_省级明细_复件 表19（梁蕊发） 3" xfId="4529"/>
    <cellStyle name="差_省级明细_副本1.2 3" xfId="4530"/>
    <cellStyle name="好_安徽 缺口县区测算(地方填报)1_财力性转移支付2010年预算参考数 2" xfId="4531"/>
    <cellStyle name="差_省级明细_副本1.2 4" xfId="4532"/>
    <cellStyle name="好_安徽 缺口县区测算(地方填报)1_财力性转移支付2010年预算参考数 3" xfId="4533"/>
    <cellStyle name="差_卫生(按照总人口测算）—20080416_县市旗测算-新科目（含人口规模效应）_2014省级收入及财力12.12（更新后）" xfId="4534"/>
    <cellStyle name="差_省级明细_副本1.2_2017年预算草案（债务）" xfId="4535"/>
    <cellStyle name="差_卫生(按照总人口测算）—20080416_县市旗测算-新科目（含人口规模效应）_2014省级收入及财力12.12（更新后） 2" xfId="4536"/>
    <cellStyle name="差_省级明细_副本1.2_2017年预算草案（债务） 2" xfId="4537"/>
    <cellStyle name="差_省级明细_副本1.2_基金汇总 2" xfId="4538"/>
    <cellStyle name="好_人员工资和公用经费3" xfId="4539"/>
    <cellStyle name="差_省级明细_副本1.2_基金汇总 3" xfId="4540"/>
    <cellStyle name="差_省级明细_副本1.2_支出汇总" xfId="4541"/>
    <cellStyle name="好_2008年财政收支预算草案(1.4) 2" xfId="4542"/>
    <cellStyle name="差_省级明细_副本1.2_支出汇总 2" xfId="4543"/>
    <cellStyle name="差_省级明细_副本1.2_支出汇总 3" xfId="4544"/>
    <cellStyle name="好_省级基金收出 2" xfId="4545"/>
    <cellStyle name="差_省级明细_副本最新 2" xfId="4546"/>
    <cellStyle name="差_省级明细_副本最新 2 3" xfId="4547"/>
    <cellStyle name="差_省级明细_副本最新 4" xfId="4548"/>
    <cellStyle name="好_河南省----2009-05-21（补充数据）_支出汇总" xfId="4549"/>
    <cellStyle name="差_省级明细_副本最新_2017年预算草案（债务）" xfId="4550"/>
    <cellStyle name="差_省级明细_副本最新_2017年预算草案（债务） 2" xfId="4551"/>
    <cellStyle name="差_省级明细_副本最新_收入汇总" xfId="4552"/>
    <cellStyle name="差_省级明细_副本最新_收入汇总 2" xfId="4553"/>
    <cellStyle name="差_省级明细_基金最新_基金汇总" xfId="4554"/>
    <cellStyle name="差_省级明细_副本最新_支出汇总 2" xfId="4555"/>
    <cellStyle name="差_省级明细_副本最新_支出汇总 3" xfId="4556"/>
    <cellStyle name="差_省级明细_基金表" xfId="4557"/>
    <cellStyle name="差_县市旗测算20080508_不含人员经费系数 3" xfId="4558"/>
    <cellStyle name="差_省级明细_基金表 2" xfId="4559"/>
    <cellStyle name="差_省级明细_基金表 3" xfId="4560"/>
    <cellStyle name="好_2010年收入预测表（20091230)）_收入汇总 2" xfId="4561"/>
    <cellStyle name="差_省级明细_基金最新 2 2" xfId="4562"/>
    <cellStyle name="差_省级明细_基金最新 2 3" xfId="4563"/>
    <cellStyle name="好_11大理_2014省级收入及财力12.12（更新后） 2" xfId="4564"/>
    <cellStyle name="差_省级明细_基金最新_基金汇总 2" xfId="4565"/>
    <cellStyle name="差_省级明细_基金最新_收入汇总" xfId="4566"/>
    <cellStyle name="好_县区合并测算20080423(按照各省比重）" xfId="4567"/>
    <cellStyle name="差_省级明细_基金最新_收入汇总 2" xfId="4568"/>
    <cellStyle name="好_县区合并测算20080423(按照各省比重） 2" xfId="4569"/>
    <cellStyle name="差_省级明细_基金最新_收入汇总 3" xfId="4570"/>
    <cellStyle name="好_县区合并测算20080423(按照各省比重） 3" xfId="4571"/>
    <cellStyle name="差_省级明细_基金最新_支出汇总" xfId="4572"/>
    <cellStyle name="差_省级明细_基金最新_支出汇总 2" xfId="4573"/>
    <cellStyle name="千位分隔[0] 2 3" xfId="4574"/>
    <cellStyle name="输入 2 5" xfId="4575"/>
    <cellStyle name="差_省级明细_基金最新_支出汇总 3" xfId="4576"/>
    <cellStyle name="输入 2 6" xfId="4577"/>
    <cellStyle name="差_市辖区测算20080510_财力性转移支付2010年预算参考数 2" xfId="4578"/>
    <cellStyle name="差_省级明细_基金最终修改支出" xfId="4579"/>
    <cellStyle name="差_省级明细_基金最终修改支出 2" xfId="4580"/>
    <cellStyle name="差_省级明细_基金最终修改支出 3" xfId="4581"/>
    <cellStyle name="好_缺口县区测算(按核定人数)_财力性转移支付2010年预算参考数" xfId="4582"/>
    <cellStyle name="差_省级明细_梁蕊要预算局报人大2017年预算草案 2" xfId="4583"/>
    <cellStyle name="差_省级明细_梁蕊要预算局报人大2017年预算草案 3" xfId="4584"/>
    <cellStyle name="差_省级明细_全省收入代编最新" xfId="4585"/>
    <cellStyle name="好_20 2007年河南结算单_2014省级收入及财力12.12（更新后） 2" xfId="4586"/>
    <cellStyle name="差_省级明细_全省收入代编最新 2" xfId="4587"/>
    <cellStyle name="差_省级明细_全省收入代编最新 2 2" xfId="4588"/>
    <cellStyle name="差_县市旗测算-新科目（20080626）_财力性转移支付2010年预算参考数 2" xfId="4589"/>
    <cellStyle name="差_省级明细_全省收入代编最新 2 3" xfId="4590"/>
    <cellStyle name="差_省级明细_全省收入代编最新 3" xfId="4591"/>
    <cellStyle name="常规 12 2" xfId="4592"/>
    <cellStyle name="差_省级明细_全省收入代编最新 4" xfId="4593"/>
    <cellStyle name="差_文体广播事业(按照总人口测算）—20080416_2014省级收入12.2（更新后） 2" xfId="4594"/>
    <cellStyle name="差_省级明细_全省收入代编最新_2017年预算草案（债务） 2" xfId="4595"/>
    <cellStyle name="差_省级明细_全省收入代编最新_2017年预算草案（债务） 3" xfId="4596"/>
    <cellStyle name="好_行政（人员）_2014省级收入12.2（更新后）" xfId="4597"/>
    <cellStyle name="差_省级明细_全省收入代编最新_基金汇总" xfId="4598"/>
    <cellStyle name="好_分析缺口率_2014省级收入及财力12.12（更新后）" xfId="4599"/>
    <cellStyle name="好_行政（人员）_县市旗测算-新科目（含人口规模效应）" xfId="4600"/>
    <cellStyle name="差_省级明细_全省收入代编最新_基金汇总 2" xfId="4601"/>
    <cellStyle name="好_财政厅编制用表（2011年报省人大） 2 3" xfId="4602"/>
    <cellStyle name="好_分析缺口率_2014省级收入及财力12.12（更新后） 2" xfId="4603"/>
    <cellStyle name="好_行政（人员）_县市旗测算-新科目（含人口规模效应） 2" xfId="4604"/>
    <cellStyle name="好_市辖区测算20080510_不含人员经费系数_财力性转移支付2010年预算参考数 3" xfId="4605"/>
    <cellStyle name="差_省级明细_全省收入代编最新_基金汇总 3" xfId="4606"/>
    <cellStyle name="好_分析缺口率_2014省级收入及财力12.12（更新后） 3" xfId="4607"/>
    <cellStyle name="好_行政（人员）_县市旗测算-新科目（含人口规模效应） 3" xfId="4608"/>
    <cellStyle name="差_省级明细_全省收入代编最新_收入汇总" xfId="4609"/>
    <cellStyle name="好 3 2 3" xfId="4610"/>
    <cellStyle name="差_省级明细_全省收入代编最新_收入汇总 2" xfId="4611"/>
    <cellStyle name="差_省级明细_全省预算代编_2017年预算草案（债务）" xfId="4612"/>
    <cellStyle name="差_省级明细_全省预算代编_2017年预算草案（债务） 3" xfId="4613"/>
    <cellStyle name="差_省级明细_全省预算代编_基金汇总" xfId="4614"/>
    <cellStyle name="差_卫生(按照总人口测算）—20080416_民生政策最低支出需求_2014省级收入12.2（更新后）" xfId="4615"/>
    <cellStyle name="差_省级明细_全省预算代编_基金汇总 2" xfId="4616"/>
    <cellStyle name="好_0605石屏县_2014省级收入12.2（更新后）" xfId="4617"/>
    <cellStyle name="差_下文_2014省级收入12.2（更新后） 2" xfId="4618"/>
    <cellStyle name="差_省级明细_全省预算代编_基金汇总 3" xfId="4619"/>
    <cellStyle name="差_省级明细_全省预算代编_收入汇总" xfId="4620"/>
    <cellStyle name="差_省级明细_全省预算代编_收入汇总 2" xfId="4621"/>
    <cellStyle name="差_县区合并测算20080423(按照各省比重）_不含人员经费系数 3" xfId="4622"/>
    <cellStyle name="差_省级明细_全省预算代编_支出汇总" xfId="4623"/>
    <cellStyle name="差_市辖区测算-新科目（20080626）_不含人员经费系数 3" xfId="4624"/>
    <cellStyle name="差_省级明细_全省预算代编_支出汇总 2" xfId="4625"/>
    <cellStyle name="差_省级明细_全省预算代编_支出汇总 3" xfId="4626"/>
    <cellStyle name="差_省级明细_社保2017年预算草案1.3" xfId="4627"/>
    <cellStyle name="差_省级明细_社保2017年预算草案1.3 2" xfId="4628"/>
    <cellStyle name="好_行政公检法测算 3" xfId="4629"/>
    <cellStyle name="差_省级明细_省级国有资本经营预算表" xfId="4630"/>
    <cellStyle name="差_省级明细_省级国有资本经营预算表 2" xfId="4631"/>
    <cellStyle name="差_省级明细_省级国有资本经营预算表 3" xfId="4632"/>
    <cellStyle name="差_省级明细_收入汇总" xfId="4633"/>
    <cellStyle name="差_省级明细_收入汇总 3" xfId="4634"/>
    <cellStyle name="差_省级明细_政府性基金人大会表格1稿" xfId="4635"/>
    <cellStyle name="差_下文_2014省级收入及财力12.12（更新后）" xfId="4636"/>
    <cellStyle name="差_省级明细_政府性基金人大会表格1稿 2" xfId="4637"/>
    <cellStyle name="差_下文_2014省级收入及财力12.12（更新后） 2" xfId="4638"/>
    <cellStyle name="差_省级明细_政府性基金人大会表格1稿 2 2" xfId="4639"/>
    <cellStyle name="差_下文_2014省级收入及财力12.12（更新后） 3" xfId="4640"/>
    <cellStyle name="差_省级明细_政府性基金人大会表格1稿 2 3" xfId="4641"/>
    <cellStyle name="差_县市旗测算-新科目（20080627）_财力性转移支付2010年预算参考数 2" xfId="4642"/>
    <cellStyle name="好_省级明细_20171207-2018年预算草案" xfId="4643"/>
    <cellStyle name="差_省级明细_政府性基金人大会表格1稿 3" xfId="4644"/>
    <cellStyle name="差_县市旗测算-新科目（20080627）_财力性转移支付2010年预算参考数 3" xfId="4645"/>
    <cellStyle name="差_县市旗测算-新科目（20080626）_民生政策最低支出需求_2014省级收入及财力12.12（更新后）" xfId="4646"/>
    <cellStyle name="差_省级明细_政府性基金人大会表格1稿 4" xfId="4647"/>
    <cellStyle name="差_省级明细_政府性基金人大会表格1稿_基金汇总" xfId="4648"/>
    <cellStyle name="强调文字颜色 4 2 3 2" xfId="4649"/>
    <cellStyle name="差_省级明细_政府性基金人大会表格1稿_基金汇总 3" xfId="4650"/>
    <cellStyle name="差_省级明细_政府性基金人大会表格1稿_收入汇总 3" xfId="4651"/>
    <cellStyle name="差_省级明细_政府性基金人大会表格1稿_支出汇总" xfId="4652"/>
    <cellStyle name="常规 2 4 3" xfId="4653"/>
    <cellStyle name="差_县市旗测算-新科目（20080626）_县市旗测算-新科目（含人口规模效应）_2014省级收入及财力12.12（更新后） 3" xfId="4654"/>
    <cellStyle name="差_省级明细_支出汇总 2" xfId="4655"/>
    <cellStyle name="差_省级明细_支出汇总 3" xfId="4656"/>
    <cellStyle name="差_省级收入" xfId="4657"/>
    <cellStyle name="好_成本差异系数_财力性转移支付2010年预算参考数 3" xfId="4658"/>
    <cellStyle name="差_省级收入 2" xfId="4659"/>
    <cellStyle name="好_县区合并测算20080423(按照各省比重）_不含人员经费系数 3" xfId="4660"/>
    <cellStyle name="差_省级收入 3" xfId="4661"/>
    <cellStyle name="差_省级支出 2" xfId="4662"/>
    <cellStyle name="差_省级支出 3" xfId="4663"/>
    <cellStyle name="差_省级支出_2" xfId="4664"/>
    <cellStyle name="差_省属监狱人员级别表(驻外)" xfId="4665"/>
    <cellStyle name="好_安徽 缺口县区测算(地方填报)1 3" xfId="4666"/>
    <cellStyle name="差_省属监狱人员级别表(驻外)_基金汇总" xfId="4667"/>
    <cellStyle name="常规 6 2 4" xfId="4668"/>
    <cellStyle name="差_省属监狱人员级别表(驻外)_基金汇总 2" xfId="4669"/>
    <cellStyle name="好_测算结果汇总 3" xfId="4670"/>
    <cellStyle name="差_省属监狱人员级别表(驻外)_支出汇总 2" xfId="4671"/>
    <cellStyle name="差_市辖区测算20080510 3" xfId="4672"/>
    <cellStyle name="差_市辖区测算20080510_2014省级收入及财力12.12（更新后） 2" xfId="4673"/>
    <cellStyle name="差_市辖区测算20080510_2014省级收入及财力12.12（更新后） 3" xfId="4674"/>
    <cellStyle name="差_市辖区测算20080510_不含人员经费系数" xfId="4675"/>
    <cellStyle name="好_电力公司增值税划转_2014省级收入12.2（更新后）" xfId="4676"/>
    <cellStyle name="差_市辖区测算20080510_不含人员经费系数_2014省级收入及财力12.12（更新后） 3" xfId="4677"/>
    <cellStyle name="差_转移支付_2014省级收入12.2（更新后） 3" xfId="4678"/>
    <cellStyle name="差_市辖区测算20080510_财力性转移支付2010年预算参考数" xfId="4679"/>
    <cellStyle name="汇总 2 5" xfId="4680"/>
    <cellStyle name="差_市辖区测算20080510_民生政策最低支出需求 3" xfId="4681"/>
    <cellStyle name="千_NJ17-24" xfId="4682"/>
    <cellStyle name="差_市辖区测算20080510_民生政策最低支出需求_2014省级收入12.2（更新后）" xfId="4683"/>
    <cellStyle name="差_市辖区测算20080510_民生政策最低支出需求_2014省级收入及财力12.12（更新后）" xfId="4684"/>
    <cellStyle name="差_市辖区测算20080510_民生政策最低支出需求_2014省级收入及财力12.12（更新后） 3" xfId="4685"/>
    <cellStyle name="差_市辖区测算20080510_民生政策最低支出需求_财力性转移支付2010年预算参考数 2" xfId="4686"/>
    <cellStyle name="差_市辖区测算20080510_民生政策最低支出需求_财力性转移支付2010年预算参考数 3" xfId="4687"/>
    <cellStyle name="差_市辖区测算20080510_省级财力12.12" xfId="4688"/>
    <cellStyle name="差_市辖区测算20080510_县市旗测算-新科目（含人口规模效应）" xfId="4689"/>
    <cellStyle name="差_市辖区测算20080510_县市旗测算-新科目（含人口规模效应） 2" xfId="4690"/>
    <cellStyle name="差_市辖区测算20080510_县市旗测算-新科目（含人口规模效应）_2014省级收入12.2（更新后）" xfId="4691"/>
    <cellStyle name="差_市辖区测算20080510_县市旗测算-新科目（含人口规模效应）_2014省级收入12.2（更新后） 2" xfId="4692"/>
    <cellStyle name="差_市辖区测算20080510_县市旗测算-新科目（含人口规模效应）_2014省级收入12.2（更新后） 3" xfId="4693"/>
    <cellStyle name="差_市辖区测算20080510_县市旗测算-新科目（含人口规模效应）_2014省级收入及财力12.12（更新后）" xfId="4694"/>
    <cellStyle name="差_市辖区测算20080510_县市旗测算-新科目（含人口规模效应）_2014省级收入及财力12.12（更新后） 3" xfId="4695"/>
    <cellStyle name="差_市辖区测算20080510_县市旗测算-新科目（含人口规模效应）_财力性转移支付2010年预算参考数" xfId="4696"/>
    <cellStyle name="好_2010年收入预测表（20091230)）_基金汇总" xfId="4697"/>
    <cellStyle name="好_省电力2008年 工作表" xfId="4698"/>
    <cellStyle name="差_市辖区测算20080510_县市旗测算-新科目（含人口规模效应）_财力性转移支付2010年预算参考数 3" xfId="4699"/>
    <cellStyle name="好_省电力2008年 工作表 3" xfId="4700"/>
    <cellStyle name="差_同德_2014省级收入及财力12.12（更新后） 2" xfId="4701"/>
    <cellStyle name="好_行政公检法测算_民生政策最低支出需求_财力性转移支付2010年预算参考数 2" xfId="4702"/>
    <cellStyle name="好_省级明细_代编全省支出预算修改_2017年预算草案（债务）" xfId="4703"/>
    <cellStyle name="差_市辖区测算-新科目（20080626）_2014省级收入12.2（更新后）" xfId="4704"/>
    <cellStyle name="差_市辖区测算-新科目（20080626）_2014省级收入12.2（更新后） 3" xfId="4705"/>
    <cellStyle name="好_市辖区测算20080510_不含人员经费系数" xfId="4706"/>
    <cellStyle name="差_市辖区测算-新科目（20080626）_2014省级收入及财力12.12（更新后）" xfId="4707"/>
    <cellStyle name="差_市辖区测算-新科目（20080626）_2014省级收入及财力12.12（更新后） 3" xfId="4708"/>
    <cellStyle name="差_市辖区测算-新科目（20080626）_不含人员经费系数" xfId="4709"/>
    <cellStyle name="差_市辖区测算-新科目（20080626）_不含人员经费系数 2" xfId="4710"/>
    <cellStyle name="好_核定人数对比_省级财力12.12 3" xfId="4711"/>
    <cellStyle name="差_市辖区测算-新科目（20080626）_不含人员经费系数_2014省级收入及财力12.12（更新后） 3" xfId="4712"/>
    <cellStyle name="好_省级明细_Book1_支出汇总 3" xfId="4713"/>
    <cellStyle name="差_市辖区测算-新科目（20080626）_不含人员经费系数_财力性转移支付2010年预算参考数" xfId="4714"/>
    <cellStyle name="差_市辖区测算-新科目（20080626）_不含人员经费系数_财力性转移支付2010年预算参考数 2" xfId="4715"/>
    <cellStyle name="差_市辖区测算-新科目（20080626）_不含人员经费系数_财力性转移支付2010年预算参考数 3" xfId="4716"/>
    <cellStyle name="差_县区合并测算20080421_不含人员经费系数 3" xfId="4717"/>
    <cellStyle name="差_市辖区测算-新科目（20080626）_财力性转移支付2010年预算参考数" xfId="4718"/>
    <cellStyle name="差_市辖区测算-新科目（20080626）_财力性转移支付2010年预算参考数 2" xfId="4719"/>
    <cellStyle name="差_市辖区测算-新科目（20080626）_财力性转移支付2010年预算参考数 3" xfId="4720"/>
    <cellStyle name="差_市辖区测算-新科目（20080626）_民生政策最低支出需求 2" xfId="4721"/>
    <cellStyle name="差_县区合并测算20080421_民生政策最低支出需求_2014省级收入12.2（更新后） 3" xfId="4722"/>
    <cellStyle name="差_市辖区测算-新科目（20080626）_民生政策最低支出需求_2014省级收入12.2（更新后）" xfId="4723"/>
    <cellStyle name="差_市辖区测算-新科目（20080626）_民生政策最低支出需求_2014省级收入12.2（更新后） 2" xfId="4724"/>
    <cellStyle name="强调文字颜色 1 3 3" xfId="4725"/>
    <cellStyle name="差_市辖区测算-新科目（20080626）_民生政策最低支出需求_2014省级收入及财力12.12（更新后） 2" xfId="4726"/>
    <cellStyle name="差_市辖区测算-新科目（20080626）_民生政策最低支出需求_财力性转移支付2010年预算参考数" xfId="4727"/>
    <cellStyle name="好_县市旗测算20080508 2" xfId="4728"/>
    <cellStyle name="差_市辖区测算-新科目（20080626）_民生政策最低支出需求_省级财力12.12" xfId="4729"/>
    <cellStyle name="差_市辖区测算-新科目（20080626）_民生政策最低支出需求_省级财力12.12 3" xfId="4730"/>
    <cellStyle name="好_省级明细_2016-2017全省国资预算 2" xfId="4731"/>
    <cellStyle name="差_市辖区测算-新科目（20080626）_省级财力12.12" xfId="4732"/>
    <cellStyle name="好_20111127汇报附表（8张）_基金汇总 2" xfId="4733"/>
    <cellStyle name="差_市辖区测算-新科目（20080626）_省级财力12.12 2" xfId="4734"/>
    <cellStyle name="差_市辖区测算-新科目（20080626）_省级财力12.12 3" xfId="4735"/>
    <cellStyle name="差_县市旗测算-新科目（20080626）_2014省级收入及财力12.12（更新后） 2" xfId="4736"/>
    <cellStyle name="差_市辖区测算-新科目（20080626）_县市旗测算-新科目（含人口规模效应）" xfId="4737"/>
    <cellStyle name="好_省级明细_全省收入代编最新 2 3" xfId="4738"/>
    <cellStyle name="差_卫生部门_省级财力12.12 2" xfId="4739"/>
    <cellStyle name="差_市辖区测算-新科目（20080626）_县市旗测算-新科目（含人口规模效应） 2" xfId="4740"/>
    <cellStyle name="差_市辖区测算-新科目（20080626）_县市旗测算-新科目（含人口规模效应）_2014省级收入12.2（更新后） 2" xfId="4741"/>
    <cellStyle name="好_国有资本经营预算（2011年报省人大） 2 3" xfId="4742"/>
    <cellStyle name="好_其他部门(按照总人口测算）—20080416 2" xfId="4743"/>
    <cellStyle name="差_市辖区测算-新科目（20080626）_县市旗测算-新科目（含人口规模效应）_2014省级收入12.2（更新后） 3" xfId="4744"/>
    <cellStyle name="好_其他部门(按照总人口测算）—20080416 3" xfId="4745"/>
    <cellStyle name="好_省属监狱人员级别表(驻外)_收入汇总" xfId="4746"/>
    <cellStyle name="差_市辖区测算-新科目（20080626）_县市旗测算-新科目（含人口规模效应）_财力性转移支付2010年预算参考数 2" xfId="4747"/>
    <cellStyle name="好_行政(燃修费)_2014省级收入12.2（更新后） 2" xfId="4748"/>
    <cellStyle name="差_市辖区测算-新科目（20080626）_县市旗测算-新科目（含人口规模效应）_省级财力12.12" xfId="4749"/>
    <cellStyle name="好_县区合并测算20080423(按照各省比重）_县市旗测算-新科目（含人口规模效应）_财力性转移支付2010年预算参考数 3" xfId="4750"/>
    <cellStyle name="差_税负测算" xfId="4751"/>
    <cellStyle name="差_税负测算 2" xfId="4752"/>
    <cellStyle name="差_税负测算 3" xfId="4753"/>
    <cellStyle name="好_缺口县区测算(按2007支出增长25%测算)_财力性转移支付2010年预算参考数" xfId="4754"/>
    <cellStyle name="差_同德" xfId="4755"/>
    <cellStyle name="差_同德 2" xfId="4756"/>
    <cellStyle name="差_同德_2014省级收入12.2（更新后）" xfId="4757"/>
    <cellStyle name="差_同德_2014省级收入12.2（更新后） 2" xfId="4758"/>
    <cellStyle name="差_同德_2014省级收入12.2（更新后） 3" xfId="4759"/>
    <cellStyle name="好_河南 缺口县区测算(地方填报白)_2014省级收入及财力12.12（更新后） 2" xfId="4760"/>
    <cellStyle name="差_同德_财力性转移支付2010年预算参考数" xfId="4761"/>
    <cellStyle name="好_行政（人员）_不含人员经费系数_省级财力12.12 2" xfId="4762"/>
    <cellStyle name="好_教育(按照总人口测算）—20080416_县市旗测算-新科目（含人口规模效应） 2" xfId="4763"/>
    <cellStyle name="差_同德_财力性转移支付2010年预算参考数 2" xfId="4764"/>
    <cellStyle name="差_同德_财力性转移支付2010年预算参考数 3" xfId="4765"/>
    <cellStyle name="好_分县成本差异系数_民生政策最低支出需求 2" xfId="4766"/>
    <cellStyle name="差_同德_省级财力12.12" xfId="4767"/>
    <cellStyle name="差_危改资金测算 3" xfId="4768"/>
    <cellStyle name="钎霖_4岿角利" xfId="4769"/>
    <cellStyle name="差_危改资金测算_2014省级收入及财力12.12（更新后）" xfId="4770"/>
    <cellStyle name="差_危改资金测算_2014省级收入及财力12.12（更新后） 3" xfId="4771"/>
    <cellStyle name="差_危改资金测算_财力性转移支付2010年预算参考数" xfId="4772"/>
    <cellStyle name="好_20 2007年河南结算单_2014省级收入12.2（更新后） 3" xfId="4773"/>
    <cellStyle name="差_危改资金测算_财力性转移支付2010年预算参考数 2" xfId="4774"/>
    <cellStyle name="好_20 2007年河南结算单_省级财力12.12" xfId="4775"/>
    <cellStyle name="差_卫生(按照总人口测算）—20080416 3" xfId="4776"/>
    <cellStyle name="差_卫生(按照总人口测算）—20080416_2014省级收入12.2（更新后）" xfId="4777"/>
    <cellStyle name="差_卫生(按照总人口测算）—20080416_2014省级收入12.2（更新后） 2" xfId="4778"/>
    <cellStyle name="差_卫生(按照总人口测算）—20080416_2014省级收入12.2（更新后） 3" xfId="4779"/>
    <cellStyle name="差_卫生(按照总人口测算）—20080416_2014省级收入及财力12.12（更新后）" xfId="4780"/>
    <cellStyle name="差_卫生(按照总人口测算）—20080416_2014省级收入及财力12.12（更新后） 2" xfId="4781"/>
    <cellStyle name="着色 3 3" xfId="4782"/>
    <cellStyle name="差_卫生(按照总人口测算）—20080416_不含人员经费系数" xfId="4783"/>
    <cellStyle name="差_卫生(按照总人口测算）—20080416_不含人员经费系数 2" xfId="4784"/>
    <cellStyle name="好_20 2007年河南结算单 2 3" xfId="4785"/>
    <cellStyle name="好_2008年全省人员信息" xfId="4786"/>
    <cellStyle name="差_卫生(按照总人口测算）—20080416_不含人员经费系数 3" xfId="4787"/>
    <cellStyle name="差_卫生(按照总人口测算）—20080416_县市旗测算-新科目（含人口规模效应）_2014省级收入12.2（更新后） 3" xfId="4788"/>
    <cellStyle name="差_卫生(按照总人口测算）—20080416_不含人员经费系数_2014省级收入12.2（更新后） 2" xfId="4789"/>
    <cellStyle name="差_卫生(按照总人口测算）—20080416_不含人员经费系数_省级财力12.12" xfId="4790"/>
    <cellStyle name="好_20 2007年河南结算单 3" xfId="4791"/>
    <cellStyle name="差_卫生(按照总人口测算）—20080416_不含人员经费系数_省级财力12.12 3" xfId="4792"/>
    <cellStyle name="差_卫生(按照总人口测算）—20080416_财力性转移支付2010年预算参考数" xfId="4793"/>
    <cellStyle name="差_卫生(按照总人口测算）—20080416_财力性转移支付2010年预算参考数 2" xfId="4794"/>
    <cellStyle name="差_卫生(按照总人口测算）—20080416_财力性转移支付2010年预算参考数 3" xfId="4795"/>
    <cellStyle name="常规 2 2_2016年结算与财力5.17" xfId="4796"/>
    <cellStyle name="好_0605石屏县" xfId="4797"/>
    <cellStyle name="差_卫生(按照总人口测算）—20080416_民生政策最低支出需求" xfId="4798"/>
    <cellStyle name="输入 2 3 3" xfId="4799"/>
    <cellStyle name="差_卫生(按照总人口测算）—20080416_民生政策最低支出需求 2" xfId="4800"/>
    <cellStyle name="好_省级明细_副本最新_2017年预算草案（债务） 3" xfId="4801"/>
    <cellStyle name="差_卫生(按照总人口测算）—20080416_县市旗测算-新科目（含人口规模效应）_2014省级收入12.2（更新后） 2" xfId="4802"/>
    <cellStyle name="差_卫生(按照总人口测算）—20080416_民生政策最低支出需求 3" xfId="4803"/>
    <cellStyle name="差_卫生(按照总人口测算）—20080416_民生政策最低支出需求_2014省级收入12.2（更新后） 2" xfId="4804"/>
    <cellStyle name="好_省级明细_2.2017全省收入" xfId="4805"/>
    <cellStyle name="差_文体广播事业(按照总人口测算）—20080416_县市旗测算-新科目（含人口规模效应）_2014省级收入12.2（更新后） 3" xfId="4806"/>
    <cellStyle name="好_0605石屏县_2014省级收入及财力12.12（更新后） 2" xfId="4807"/>
    <cellStyle name="差_卫生(按照总人口测算）—20080416_民生政策最低支出需求_2014省级收入及财力12.12（更新后） 2" xfId="4808"/>
    <cellStyle name="强调文字颜色 2 3 3" xfId="4809"/>
    <cellStyle name="常规 3 7" xfId="4810"/>
    <cellStyle name="差_卫生(按照总人口测算）—20080416_民生政策最低支出需求_财力性转移支付2010年预算参考数 2" xfId="4811"/>
    <cellStyle name="常规 3 8" xfId="4812"/>
    <cellStyle name="差_卫生(按照总人口测算）—20080416_民生政策最低支出需求_财力性转移支付2010年预算参考数 3" xfId="4813"/>
    <cellStyle name="差_卫生(按照总人口测算）—20080416_民生政策最低支出需求_省级财力12.12 2" xfId="4814"/>
    <cellStyle name="好_行政（人员）_不含人员经费系数_省级财力12.12" xfId="4815"/>
    <cellStyle name="好_教育(按照总人口测算）—20080416_县市旗测算-新科目（含人口规模效应）" xfId="4816"/>
    <cellStyle name="差_卫生(按照总人口测算）—20080416_省级财力12.12" xfId="4817"/>
    <cellStyle name="差_卫生(按照总人口测算）—20080416_省级财力12.12 2" xfId="4818"/>
    <cellStyle name="好_商品交易所2006--2008年税收_收入汇总 3" xfId="4819"/>
    <cellStyle name="差_下文_省级财力12.12 2" xfId="4820"/>
    <cellStyle name="差_卫生(按照总人口测算）—20080416_县市旗测算-新科目（含人口规模效应）_2014省级收入12.2（更新后）" xfId="4821"/>
    <cellStyle name="差_县市旗测算20080508_民生政策最低支出需求_财力性转移支付2010年预算参考数 3" xfId="4822"/>
    <cellStyle name="差_卫生(按照总人口测算）—20080416_县市旗测算-新科目（含人口规模效应）_省级财力12.12" xfId="4823"/>
    <cellStyle name="差_卫生(按照总人口测算）—20080416_县市旗测算-新科目（含人口规模效应）_省级财力12.12 2" xfId="4824"/>
    <cellStyle name="差_卫生(按照总人口测算）—20080416_县市旗测算-新科目（含人口规模效应）_省级财力12.12 3" xfId="4825"/>
    <cellStyle name="差_县市旗测算-新科目（20080626）_县市旗测算-新科目（含人口规模效应）_省级财力12.12" xfId="4826"/>
    <cellStyle name="差_卫生部门" xfId="4827"/>
    <cellStyle name="链接单元格 2 2" xfId="4828"/>
    <cellStyle name="差_县市旗测算-新科目（20080626）_县市旗测算-新科目（含人口规模效应）_省级财力12.12 3" xfId="4829"/>
    <cellStyle name="汇总 2 4 2" xfId="4830"/>
    <cellStyle name="差_卫生部门 3" xfId="4831"/>
    <cellStyle name="差_卫生部门_财力性转移支付2010年预算参考数" xfId="4832"/>
    <cellStyle name="差_卫生部门_财力性转移支付2010年预算参考数 2" xfId="4833"/>
    <cellStyle name="差_县市旗测算-新科目（20080626）_2014省级收入及财力12.12（更新后）" xfId="4834"/>
    <cellStyle name="差_卫生部门_省级财力12.12" xfId="4835"/>
    <cellStyle name="好_不含人员经费系数_省级财力12.12 2" xfId="4836"/>
    <cellStyle name="差_文体广播事业(按照总人口测算）—20080416" xfId="4837"/>
    <cellStyle name="差_文体广播事业(按照总人口测算）—20080416 3" xfId="4838"/>
    <cellStyle name="常规 12" xfId="4839"/>
    <cellStyle name="差_文体广播事业(按照总人口测算）—20080416_2014省级收入12.2（更新后）" xfId="4840"/>
    <cellStyle name="常规 12 3" xfId="4841"/>
    <cellStyle name="差_文体广播事业(按照总人口测算）—20080416_2014省级收入12.2（更新后） 3" xfId="4842"/>
    <cellStyle name="差_文体广播事业(按照总人口测算）—20080416_2014省级收入及财力12.12（更新后） 3" xfId="4843"/>
    <cellStyle name="链接单元格 3" xfId="4844"/>
    <cellStyle name="差_文体广播事业(按照总人口测算）—20080416_不含人员经费系数 3" xfId="4845"/>
    <cellStyle name="差_县市旗测算-新科目（20080626）_财力性转移支付2010年预算参考数 3" xfId="4846"/>
    <cellStyle name="强调文字颜色 3 2 3 2" xfId="4847"/>
    <cellStyle name="差_文体广播事业(按照总人口测算）—20080416_不含人员经费系数_2014省级收入及财力12.12（更新后）" xfId="4848"/>
    <cellStyle name="差_文体广播事业(按照总人口测算）—20080416_不含人员经费系数_2014省级收入及财力12.12（更新后） 2" xfId="4849"/>
    <cellStyle name="差_县市旗测算-新科目（20080627）_不含人员经费系数_2014省级收入12.2（更新后） 2" xfId="4850"/>
    <cellStyle name="差_文体广播事业(按照总人口测算）—20080416_不含人员经费系数_2014省级收入及财力12.12（更新后） 3" xfId="4851"/>
    <cellStyle name="计算 2 2 2" xfId="4852"/>
    <cellStyle name="差_文体广播事业(按照总人口测算）—20080416_不含人员经费系数_省级财力12.12" xfId="4853"/>
    <cellStyle name="差_文体广播事业(按照总人口测算）—20080416_不含人员经费系数_省级财力12.12 2" xfId="4854"/>
    <cellStyle name="差_文体广播事业(按照总人口测算）—20080416_不含人员经费系数_省级财力12.12 3" xfId="4855"/>
    <cellStyle name="差_文体广播事业(按照总人口测算）—20080416_财力性转移支付2010年预算参考数" xfId="4856"/>
    <cellStyle name="差_文体广播事业(按照总人口测算）—20080416_财力性转移支付2010年预算参考数 2" xfId="4857"/>
    <cellStyle name="差_文体广播事业(按照总人口测算）—20080416_财力性转移支付2010年预算参考数 3" xfId="4858"/>
    <cellStyle name="差_文体广播事业(按照总人口测算）—20080416_民生政策最低支出需求" xfId="4859"/>
    <cellStyle name="好_Sheet1_2014省级收入及财力12.12（更新后）" xfId="4860"/>
    <cellStyle name="差_文体广播事业(按照总人口测算）—20080416_民生政策最低支出需求 2" xfId="4861"/>
    <cellStyle name="好_Sheet1_2014省级收入及财力12.12（更新后） 2" xfId="4862"/>
    <cellStyle name="差_文体广播事业(按照总人口测算）—20080416_民生政策最低支出需求 3" xfId="4863"/>
    <cellStyle name="好_Sheet1_2014省级收入及财力12.12（更新后） 3" xfId="4864"/>
    <cellStyle name="差_文体广播事业(按照总人口测算）—20080416_民生政策最低支出需求_2014省级收入12.2（更新后）" xfId="4865"/>
    <cellStyle name="差_文体广播事业(按照总人口测算）—20080416_民生政策最低支出需求_2014省级收入12.2（更新后） 2" xfId="4866"/>
    <cellStyle name="好_Xl0000068 4" xfId="4867"/>
    <cellStyle name="差_文体广播事业(按照总人口测算）—20080416_民生政策最低支出需求_2014省级收入及财力12.12（更新后） 3" xfId="4868"/>
    <cellStyle name="差_县区合并测算20080421_民生政策最低支出需求_2014省级收入12.2（更新后） 2" xfId="4869"/>
    <cellStyle name="差_文体广播事业(按照总人口测算）—20080416_民生政策最低支出需求_财力性转移支付2010年预算参考数" xfId="4870"/>
    <cellStyle name="差_县区合并测算20080423(按照各省比重）_民生政策最低支出需求_2014省级收入12.2（更新后） 3" xfId="4871"/>
    <cellStyle name="差_文体广播事业(按照总人口测算）—20080416_民生政策最低支出需求_财力性转移支付2010年预算参考数 2" xfId="4872"/>
    <cellStyle name="差_文体广播事业(按照总人口测算）—20080416_民生政策最低支出需求_财力性转移支付2010年预算参考数 3" xfId="4873"/>
    <cellStyle name="差_文体广播事业(按照总人口测算）—20080416_民生政策最低支出需求_省级财力12.12 2" xfId="4874"/>
    <cellStyle name="差_文体广播事业(按照总人口测算）—20080416_民生政策最低支出需求_省级财力12.12 3" xfId="4875"/>
    <cellStyle name="差_文体广播事业(按照总人口测算）—20080416_县市旗测算-新科目（含人口规模效应）" xfId="4876"/>
    <cellStyle name="好_2009年省对市县转移支付测算表(9.27)_省级财力12.12" xfId="4877"/>
    <cellStyle name="差_文体广播事业(按照总人口测算）—20080416_县市旗测算-新科目（含人口规模效应） 3" xfId="4878"/>
    <cellStyle name="好_2009年省对市县转移支付测算表(9.27)_省级财力12.12 3" xfId="4879"/>
    <cellStyle name="差_文体广播事业(按照总人口测算）—20080416_县市旗测算-新科目（含人口规模效应）_2014省级收入12.2（更新后）" xfId="4880"/>
    <cellStyle name="差_文体广播事业(按照总人口测算）—20080416_县市旗测算-新科目（含人口规模效应）_2014省级收入及财力12.12（更新后）" xfId="4881"/>
    <cellStyle name="好_省级支出_2" xfId="4882"/>
    <cellStyle name="差_文体广播事业(按照总人口测算）—20080416_县市旗测算-新科目（含人口规模效应）_2014省级收入及财力12.12（更新后） 2" xfId="4883"/>
    <cellStyle name="好_省级支出_2 2" xfId="4884"/>
    <cellStyle name="差_文体广播事业(按照总人口测算）—20080416_县市旗测算-新科目（含人口规模效应）_2014省级收入及财力12.12（更新后） 3" xfId="4885"/>
    <cellStyle name="好_省级支出_2 3" xfId="4886"/>
    <cellStyle name="差_文体广播事业(按照总人口测算）—20080416_县市旗测算-新科目（含人口规模效应）_财力性转移支付2010年预算参考数" xfId="4887"/>
    <cellStyle name="差_文体广播事业(按照总人口测算）—20080416_县市旗测算-新科目（含人口规模效应）_财力性转移支付2010年预算参考数 2" xfId="4888"/>
    <cellStyle name="差_文体广播事业(按照总人口测算）—20080416_县市旗测算-新科目（含人口规模效应）_财力性转移支付2010年预算参考数 3" xfId="4889"/>
    <cellStyle name="差_文体广播事业(按照总人口测算）—20080416_县市旗测算-新科目（含人口规模效应）_省级财力12.12 2" xfId="4890"/>
    <cellStyle name="差_下文" xfId="4891"/>
    <cellStyle name="好_14安徽_财力性转移支付2010年预算参考数" xfId="4892"/>
    <cellStyle name="差_下文 2" xfId="4893"/>
    <cellStyle name="好_14安徽_财力性转移支付2010年预算参考数 2" xfId="4894"/>
    <cellStyle name="差_下文 3" xfId="4895"/>
    <cellStyle name="好_14安徽_财力性转移支付2010年预算参考数 3" xfId="4896"/>
    <cellStyle name="差_下文（表） 2" xfId="4897"/>
    <cellStyle name="差_下文（表）_2014省级收入12.2（更新后） 2" xfId="4898"/>
    <cellStyle name="差_下文（表）_2014省级收入12.2（更新后） 3" xfId="4899"/>
    <cellStyle name="好_财政厅编制用表（2011年报省人大）_支出汇总 2" xfId="4900"/>
    <cellStyle name="差_下文_省级财力12.12" xfId="4901"/>
    <cellStyle name="差_下文_省级财力12.12 3" xfId="4902"/>
    <cellStyle name="差_县区合并测算20080421" xfId="4903"/>
    <cellStyle name="差_县区合并测算20080421 2" xfId="4904"/>
    <cellStyle name="差_县区合并测算20080421_2014省级收入12.2（更新后） 3" xfId="4905"/>
    <cellStyle name="警告文本 2 4" xfId="4906"/>
    <cellStyle name="样式 1 2" xfId="4907"/>
    <cellStyle name="差_县区合并测算20080421_2014省级收入及财力12.12（更新后）" xfId="4908"/>
    <cellStyle name="差_县区合并测算20080421_不含人员经费系数" xfId="4909"/>
    <cellStyle name="差_县区合并测算20080421_不含人员经费系数 2" xfId="4910"/>
    <cellStyle name="差_县区合并测算20080421_不含人员经费系数_2014省级收入及财力12.12（更新后）" xfId="4911"/>
    <cellStyle name="差_县区合并测算20080421_不含人员经费系数_2014省级收入及财力12.12（更新后） 2" xfId="4912"/>
    <cellStyle name="好_1_财力性转移支付2010年预算参考数 3" xfId="4913"/>
    <cellStyle name="好_2008年财政收支预算草案(1.4)_基金汇总" xfId="4914"/>
    <cellStyle name="差_县区合并测算20080421_不含人员经费系数_2014省级收入及财力12.12（更新后） 3" xfId="4915"/>
    <cellStyle name="差_县区合并测算20080421_不含人员经费系数_财力性转移支付2010年预算参考数 2" xfId="4916"/>
    <cellStyle name="差_县区合并测算20080421_不含人员经费系数_省级财力12.12 2" xfId="4917"/>
    <cellStyle name="差_县区合并测算20080421_民生政策最低支出需求" xfId="4918"/>
    <cellStyle name="链接单元格 3 2" xfId="4919"/>
    <cellStyle name="差_县区合并测算20080421_民生政策最低支出需求_2014省级收入及财力12.12（更新后） 2" xfId="4920"/>
    <cellStyle name="差_县市旗测算20080508_民生政策最低支出需求_2014省级收入及财力12.12（更新后）" xfId="4921"/>
    <cellStyle name="差_县区合并测算20080421_民生政策最低支出需求_财力性转移支付2010年预算参考数 2" xfId="4922"/>
    <cellStyle name="好_教育(按照总人口测算）—20080416_县市旗测算-新科目（含人口规模效应）_财力性转移支付2010年预算参考数" xfId="4923"/>
    <cellStyle name="差_县区合并测算20080421_民生政策最低支出需求_财力性转移支付2010年预算参考数 3" xfId="4924"/>
    <cellStyle name="差_县区合并测算20080421_民生政策最低支出需求_省级财力12.12 2" xfId="4925"/>
    <cellStyle name="好_行政（人员）_不含人员经费系数" xfId="4926"/>
    <cellStyle name="差_县区合并测算20080421_民生政策最低支出需求_省级财力12.12 3" xfId="4927"/>
    <cellStyle name="好_测算总表 2" xfId="4928"/>
    <cellStyle name="差_县区合并测算20080421_县市旗测算-新科目（含人口规模效应）_2014省级收入12.2（更新后）" xfId="4929"/>
    <cellStyle name="差_县区合并测算20080421_县市旗测算-新科目（含人口规模效应）_2014省级收入12.2（更新后） 2" xfId="4930"/>
    <cellStyle name="好_分县成本差异系数_不含人员经费系数_2014省级收入及财力12.12（更新后）" xfId="4931"/>
    <cellStyle name="差_县区合并测算20080421_县市旗测算-新科目（含人口规模效应）_2014省级收入12.2（更新后） 3" xfId="4932"/>
    <cellStyle name="差_县区合并测算20080421_县市旗测算-新科目（含人口规模效应）_2014省级收入及财力12.12（更新后） 2" xfId="4933"/>
    <cellStyle name="差_县区合并测算20080421_县市旗测算-新科目（含人口规模效应）_2014省级收入及财力12.12（更新后） 3" xfId="4934"/>
    <cellStyle name="差_县区合并测算20080421_县市旗测算-新科目（含人口规模效应）_财力性转移支付2010年预算参考数" xfId="4935"/>
    <cellStyle name="好_津补贴保障测算(5.21)_收入汇总 2" xfId="4936"/>
    <cellStyle name="差_县区合并测算20080421_县市旗测算-新科目（含人口规模效应）_财力性转移支付2010年预算参考数 2" xfId="4937"/>
    <cellStyle name="好_Xl0000336" xfId="4938"/>
    <cellStyle name="差_县市旗测算20080508_县市旗测算-新科目（含人口规模效应）" xfId="4939"/>
    <cellStyle name="差_县区合并测算20080421_县市旗测算-新科目（含人口规模效应）_财力性转移支付2010年预算参考数 3" xfId="4940"/>
    <cellStyle name="差_县区合并测算20080421_县市旗测算-新科目（含人口规模效应）_省级财力12.12 2" xfId="4941"/>
    <cellStyle name="差_县区合并测算20080421_县市旗测算-新科目（含人口规模效应）_省级财力12.12 3" xfId="4942"/>
    <cellStyle name="差_云南省2008年转移支付测算——州市本级考核部分及政策性测算_2014省级收入12.2（更新后） 2" xfId="4943"/>
    <cellStyle name="差_云南 缺口县区测算(地方填报)_2014省级收入12.2（更新后） 3" xfId="4944"/>
    <cellStyle name="差_县区合并测算20080423(按照各省比重）_2014省级收入及财力12.12（更新后） 2" xfId="4945"/>
    <cellStyle name="好_卫生(按照总人口测算）—20080416_民生政策最低支出需求 2" xfId="4946"/>
    <cellStyle name="差_县区合并测算20080423(按照各省比重）_不含人员经费系数 2" xfId="4947"/>
    <cellStyle name="差_县区合并测算20080423(按照各省比重）_不含人员经费系数_省级财力12.12 2" xfId="4948"/>
    <cellStyle name="差_县区合并测算20080423(按照各省比重）_民生政策最低支出需求_财力性转移支付2010年预算参考数" xfId="4949"/>
    <cellStyle name="好_2007年中央财政与河南省财政年终决算结算单 2 3" xfId="4950"/>
    <cellStyle name="差_县区合并测算20080423(按照各省比重）_民生政策最低支出需求_财力性转移支付2010年预算参考数 2" xfId="4951"/>
    <cellStyle name="好_20 2007年河南结算单_附表1-6" xfId="4952"/>
    <cellStyle name="差_县区合并测算20080423(按照各省比重）_民生政策最低支出需求_省级财力12.12 3" xfId="4953"/>
    <cellStyle name="好_人员工资和公用经费3_财力性转移支付2010年预算参考数 2" xfId="4954"/>
    <cellStyle name="差_县区合并测算20080423(按照各省比重）_省级财力12.12 2" xfId="4955"/>
    <cellStyle name="好_2011年预算表格2010.12.9_基金汇总" xfId="4956"/>
    <cellStyle name="计算 2" xfId="4957"/>
    <cellStyle name="差_县区合并测算20080423(按照各省比重）_县市旗测算-新科目（含人口规模效应） 3" xfId="4958"/>
    <cellStyle name="好_分县成本差异系数_不含人员经费系数_2014省级收入12.2（更新后） 3" xfId="4959"/>
    <cellStyle name="差_县区合并测算20080423(按照各省比重）_县市旗测算-新科目（含人口规模效应）_2014省级收入12.2（更新后） 3" xfId="4960"/>
    <cellStyle name="差_县区合并测算20080423(按照各省比重）_县市旗测算-新科目（含人口规模效应）_2014省级收入及财力12.12（更新后）" xfId="4961"/>
    <cellStyle name="差_县区合并测算20080423(按照各省比重）_县市旗测算-新科目（含人口规模效应）_2014省级收入及财力12.12（更新后） 3" xfId="4962"/>
    <cellStyle name="差_县区合并测算20080423(按照各省比重）_县市旗测算-新科目（含人口规模效应）_省级财力12.12" xfId="4963"/>
    <cellStyle name="好_行政(燃修费)_县市旗测算-新科目（含人口规模效应）_省级财力12.12 2" xfId="4964"/>
    <cellStyle name="差_县区合并测算20080423(按照各省比重）_县市旗测算-新科目（含人口规模效应）_省级财力12.12 3" xfId="4965"/>
    <cellStyle name="差_县市旗测算20080508 2" xfId="4966"/>
    <cellStyle name="好_省级明细_副本最新_收入汇总 2" xfId="4967"/>
    <cellStyle name="差_县市旗测算20080508 3" xfId="4968"/>
    <cellStyle name="好_省级明细_副本最新_收入汇总 3" xfId="4969"/>
    <cellStyle name="差_县市旗测算-新科目（20080626）_2014省级收入12.2（更新后） 2" xfId="4970"/>
    <cellStyle name="差_县市旗测算20080508_2014省级收入12.2（更新后）" xfId="4971"/>
    <cellStyle name="差_县市旗测算20080508_2014省级收入12.2（更新后） 2" xfId="4972"/>
    <cellStyle name="好_20 2007年河南结算单_2014省级收入12.2（更新后）" xfId="4973"/>
    <cellStyle name="差_县市旗测算20080508_2014省级收入12.2（更新后） 3" xfId="4974"/>
    <cellStyle name="差_县市旗测算20080508_2014省级收入及财力12.12（更新后）" xfId="4975"/>
    <cellStyle name="差_县市旗测算20080508_2014省级收入及财力12.12（更新后） 2" xfId="4976"/>
    <cellStyle name="差_县市旗测算20080508_2014省级收入及财力12.12（更新后） 3" xfId="4977"/>
    <cellStyle name="差_县市旗测算20080508_不含人员经费系数_2014省级收入及财力12.12（更新后）" xfId="4978"/>
    <cellStyle name="强调文字颜色 1 2 3 2" xfId="4979"/>
    <cellStyle name="差_县市旗测算20080508_不含人员经费系数_2014省级收入及财力12.12（更新后） 2" xfId="4980"/>
    <cellStyle name="好_30云南_1_省级财力12.12" xfId="4981"/>
    <cellStyle name="差_县市旗测算20080508_不含人员经费系数_2014省级收入及财力12.12（更新后） 3" xfId="4982"/>
    <cellStyle name="常规 13 2" xfId="4983"/>
    <cellStyle name="差_县市旗测算20080508_不含人员经费系数_财力性转移支付2010年预算参考数" xfId="4984"/>
    <cellStyle name="好_省级明细_Xl0000071 3" xfId="4985"/>
    <cellStyle name="常规 13 2 2" xfId="4986"/>
    <cellStyle name="差_县市旗测算20080508_不含人员经费系数_财力性转移支付2010年预算参考数 2" xfId="4987"/>
    <cellStyle name="常规 13 2 3" xfId="4988"/>
    <cellStyle name="差_县市旗测算20080508_不含人员经费系数_财力性转移支付2010年预算参考数 3" xfId="4989"/>
    <cellStyle name="差_县市旗测算20080508_不含人员经费系数_省级财力12.12" xfId="4990"/>
    <cellStyle name="好_2008年财政收支预算草案(1.4)_支出汇总" xfId="4991"/>
    <cellStyle name="差_县市旗测算20080508_不含人员经费系数_省级财力12.12 2" xfId="4992"/>
    <cellStyle name="差_县市旗测算20080508_财力性转移支付2010年预算参考数" xfId="4993"/>
    <cellStyle name="差_县市旗测算20080508_民生政策最低支出需求" xfId="4994"/>
    <cellStyle name="好_省级明细_Xl0000071_收入汇总" xfId="4995"/>
    <cellStyle name="差_县市旗测算20080508_民生政策最低支出需求 2" xfId="4996"/>
    <cellStyle name="好_省级明细_Xl0000071_收入汇总 2" xfId="4997"/>
    <cellStyle name="差_县市旗测算20080508_民生政策最低支出需求 3" xfId="4998"/>
    <cellStyle name="常规 22 2" xfId="4999"/>
    <cellStyle name="常规 17 2" xfId="5000"/>
    <cellStyle name="好_省级明细_Xl0000071_收入汇总 3" xfId="5001"/>
    <cellStyle name="差_县市旗测算20080508_民生政策最低支出需求_2014省级收入12.2（更新后）" xfId="5002"/>
    <cellStyle name="差_县市旗测算20080508_民生政策最低支出需求_2014省级收入12.2（更新后） 2" xfId="5003"/>
    <cellStyle name="好_省级明细_2017年预算草案1.4" xfId="5004"/>
    <cellStyle name="差_县市旗测算20080508_民生政策最低支出需求_2014省级收入12.2（更新后） 3" xfId="5005"/>
    <cellStyle name="差_县市旗测算20080508_民生政策最低支出需求_2014省级收入及财力12.12（更新后） 2" xfId="5006"/>
    <cellStyle name="好_12滨州_2014省级收入12.2（更新后）" xfId="5007"/>
    <cellStyle name="好_县市旗测算-新科目（20080626）_民生政策最低支出需求" xfId="5008"/>
    <cellStyle name="差_县市旗测算20080508_民生政策最低支出需求_2014省级收入及财力12.12（更新后） 3" xfId="5009"/>
    <cellStyle name="差_县市旗测算20080508_民生政策最低支出需求_财力性转移支付2010年预算参考数" xfId="5010"/>
    <cellStyle name="差_县市旗测算20080508_省级财力12.12" xfId="5011"/>
    <cellStyle name="差_县市旗测算20080508_省级财力12.12 2" xfId="5012"/>
    <cellStyle name="差_县市旗测算20080508_省级财力12.12 3" xfId="5013"/>
    <cellStyle name="差_县市旗测算20080508_县市旗测算-新科目（含人口规模效应） 2" xfId="5014"/>
    <cellStyle name="差_县市旗测算20080508_县市旗测算-新科目（含人口规模效应） 3" xfId="5015"/>
    <cellStyle name="差_县市旗测算-新科目（20080627）_县市旗测算-新科目（含人口规模效应）_2014省级收入12.2（更新后）" xfId="5016"/>
    <cellStyle name="好_市辖区测算-新科目（20080626） 2" xfId="5017"/>
    <cellStyle name="差_县市旗测算20080508_县市旗测算-新科目（含人口规模效应）_2014省级收入及财力12.12（更新后） 3" xfId="5018"/>
    <cellStyle name="差_县市旗测算20080508_县市旗测算-新科目（含人口规模效应）_财力性转移支付2010年预算参考数" xfId="5019"/>
    <cellStyle name="好_国有资本经营预算（2011年报省人大）_2017年预算草案（债务） 3" xfId="5020"/>
    <cellStyle name="差_县市旗测算20080508_县市旗测算-新科目（含人口规模效应）_财力性转移支付2010年预算参考数 2" xfId="5021"/>
    <cellStyle name="差_县市旗测算20080508_县市旗测算-新科目（含人口规模效应）_财力性转移支付2010年预算参考数 3" xfId="5022"/>
    <cellStyle name="差_县市旗测算20080508_县市旗测算-新科目（含人口规模效应）_省级财力12.12" xfId="5023"/>
    <cellStyle name="好_省级明细_全省预算代编_支出汇总 3" xfId="5024"/>
    <cellStyle name="差_县市旗测算20080508_县市旗测算-新科目（含人口规模效应）_省级财力12.12 3" xfId="5025"/>
    <cellStyle name="好_行政公检法测算_不含人员经费系数_省级财力12.12 2" xfId="5026"/>
    <cellStyle name="差_县市旗测算-新科目（20080626） 2" xfId="5027"/>
    <cellStyle name="适中 2 3 2" xfId="5028"/>
    <cellStyle name="差_县市旗测算-新科目（20080626）_2014省级收入12.2（更新后）" xfId="5029"/>
    <cellStyle name="差_县市旗测算-新科目（20080626）_不含人员经费系数_2014省级收入12.2（更新后）" xfId="5030"/>
    <cellStyle name="好_省级明细_政府性基金人大会表格1稿_支出汇总 2" xfId="5031"/>
    <cellStyle name="差_县市旗测算-新科目（20080626）_不含人员经费系数_2014省级收入及财力12.12（更新后） 2" xfId="5032"/>
    <cellStyle name="好_省级明细_2017年预算草案（债务）" xfId="5033"/>
    <cellStyle name="差_县市旗测算-新科目（20080626）_不含人员经费系数_财力性转移支付2010年预算参考数" xfId="5034"/>
    <cellStyle name="好 2 5" xfId="5035"/>
    <cellStyle name="差_县市旗测算-新科目（20080626）_不含人员经费系数_财力性转移支付2010年预算参考数 3" xfId="5036"/>
    <cellStyle name="差_县市旗测算-新科目（20080626）_财力性转移支付2010年预算参考数" xfId="5037"/>
    <cellStyle name="差_县市旗测算-新科目（20080626）_民生政策最低支出需求" xfId="5038"/>
    <cellStyle name="常" xfId="5039"/>
    <cellStyle name="差_县市旗测算-新科目（20080626）_民生政策最低支出需求 3" xfId="5040"/>
    <cellStyle name="好_县市旗测算-新科目（20080627）_财力性转移支付2010年预算参考数" xfId="5041"/>
    <cellStyle name="差_县市旗测算-新科目（20080626）_民生政策最低支出需求_2014省级收入12.2（更新后）" xfId="5042"/>
    <cellStyle name="差_县市旗测算-新科目（20080626）_民生政策最低支出需求_2014省级收入12.2（更新后） 2" xfId="5043"/>
    <cellStyle name="差_县市旗测算-新科目（20080626）_民生政策最低支出需求_2014省级收入12.2（更新后） 3" xfId="5044"/>
    <cellStyle name="好_20160105省级2016年预算情况表（最新）" xfId="5045"/>
    <cellStyle name="差_县市旗测算-新科目（20080626）_民生政策最低支出需求_2014省级收入及财力12.12（更新后） 2" xfId="5046"/>
    <cellStyle name="好_Xl0000335 3" xfId="5047"/>
    <cellStyle name="差_县市旗测算-新科目（20080626）_民生政策最低支出需求_2014省级收入及财力12.12（更新后） 3" xfId="5048"/>
    <cellStyle name="好_20161017---核定基数定表" xfId="5049"/>
    <cellStyle name="差_县市旗测算-新科目（20080626）_民生政策最低支出需求_财力性转移支付2010年预算参考数" xfId="5050"/>
    <cellStyle name="差_县市旗测算-新科目（20080626）_民生政策最低支出需求_财力性转移支付2010年预算参考数 2" xfId="5051"/>
    <cellStyle name="差_县市旗测算-新科目（20080626）_民生政策最低支出需求_省级财力12.12 2" xfId="5052"/>
    <cellStyle name="差_县市旗测算-新科目（20080626）_民生政策最低支出需求_省级财力12.12 3" xfId="5053"/>
    <cellStyle name="差_县市旗测算-新科目（20080626）_省级财力12.12 2" xfId="5054"/>
    <cellStyle name="差_县市旗测算-新科目（20080626）_省级财力12.12 3" xfId="5055"/>
    <cellStyle name="差_县市旗测算-新科目（20080626）_县市旗测算-新科目（含人口规模效应） 3" xfId="5056"/>
    <cellStyle name="好_530629_2006年县级财政报表附表 2" xfId="5057"/>
    <cellStyle name="好_河南省----2009-05-21（补充数据）_附表1-6 2" xfId="5058"/>
    <cellStyle name="差_县市旗测算-新科目（20080626）_县市旗测算-新科目（含人口规模效应）_2014省级收入12.2（更新后）" xfId="5059"/>
    <cellStyle name="差_县市旗测算-新科目（20080626）_县市旗测算-新科目（含人口规模效应）_2014省级收入12.2（更新后） 3" xfId="5060"/>
    <cellStyle name="常规 2 4" xfId="5061"/>
    <cellStyle name="差_县市旗测算-新科目（20080626）_县市旗测算-新科目（含人口规模效应）_2014省级收入及财力12.12（更新后）" xfId="5062"/>
    <cellStyle name="好_1110洱源县_财力性转移支付2010年预算参考数 3" xfId="5063"/>
    <cellStyle name="常规 2 4 2" xfId="5064"/>
    <cellStyle name="差_县市旗测算-新科目（20080626）_县市旗测算-新科目（含人口规模效应）_2014省级收入及财力12.12（更新后） 2" xfId="5065"/>
    <cellStyle name="差_县市旗测算-新科目（20080627）_2014省级收入12.2（更新后） 2" xfId="5066"/>
    <cellStyle name="好_行政(燃修费)_民生政策最低支出需求 3" xfId="5067"/>
    <cellStyle name="差_县市旗测算-新科目（20080627）_不含人员经费系数" xfId="5068"/>
    <cellStyle name="差_县市旗测算-新科目（20080627）_不含人员经费系数 3" xfId="5069"/>
    <cellStyle name="差_县市旗测算-新科目（20080627）_不含人员经费系数_2014省级收入12.2（更新后） 3" xfId="5070"/>
    <cellStyle name="差_县市旗测算-新科目（20080627）_不含人员经费系数_2014省级收入及财力12.12（更新后）" xfId="5071"/>
    <cellStyle name="好_其他部门(按照总人口测算）—20080416_民生政策最低支出需求 3" xfId="5072"/>
    <cellStyle name="差_县市旗测算-新科目（20080627）_不含人员经费系数_2014省级收入及财力12.12（更新后） 3" xfId="5073"/>
    <cellStyle name="差_县市旗测算-新科目（20080627）_不含人员经费系数_省级财力12.12" xfId="5074"/>
    <cellStyle name="差_县市旗测算-新科目（20080627）_不含人员经费系数_省级财力12.12 2" xfId="5075"/>
    <cellStyle name="好_行政（人员）_民生政策最低支出需求" xfId="5076"/>
    <cellStyle name="好_省级明细_2016年预算草案1.13 4" xfId="5077"/>
    <cellStyle name="差_县市旗测算-新科目（20080627）_不含人员经费系数_省级财力12.12 3" xfId="5078"/>
    <cellStyle name="差_县市旗测算-新科目（20080627）_财力性转移支付2010年预算参考数" xfId="5079"/>
    <cellStyle name="差_县市旗测算-新科目（20080627）_民生政策最低支出需求" xfId="5080"/>
    <cellStyle name="好_行政（人员）_县市旗测算-新科目（含人口规模效应）_2014省级收入及财力12.12（更新后） 2" xfId="5081"/>
    <cellStyle name="好_云南省2008年转移支付测算——州市本级考核部分及政策性测算_财力性转移支付2010年预算参考数 3" xfId="5082"/>
    <cellStyle name="差_县市旗测算-新科目（20080627）_民生政策最低支出需求 3" xfId="5083"/>
    <cellStyle name="差_县市旗测算-新科目（20080627）_民生政策最低支出需求_2014省级收入12.2（更新后） 2" xfId="5084"/>
    <cellStyle name="差_县市旗测算-新科目（20080627）_民生政策最低支出需求_2014省级收入及财力12.12（更新后）" xfId="5085"/>
    <cellStyle name="差_县市旗测算-新科目（20080627）_民生政策最低支出需求_2014省级收入及财力12.12（更新后） 2" xfId="5086"/>
    <cellStyle name="输入 3_1.3日 2017年预算草案 - 副本" xfId="5087"/>
    <cellStyle name="差_县市旗测算-新科目（20080627）_民生政策最低支出需求_省级财力12.12 2" xfId="5088"/>
    <cellStyle name="差_县市旗测算-新科目（20080627）_民生政策最低支出需求_省级财力12.12 3" xfId="5089"/>
    <cellStyle name="好_Xl0000302" xfId="5090"/>
    <cellStyle name="差_县市旗测算-新科目（20080627）_省级财力12.12" xfId="5091"/>
    <cellStyle name="好_行政（人员）_不含人员经费系数_2014省级收入12.2（更新后）" xfId="5092"/>
    <cellStyle name="差_县市旗测算-新科目（20080627）_省级财力12.12 2" xfId="5093"/>
    <cellStyle name="好_行政（人员）_不含人员经费系数_2014省级收入12.2（更新后） 2" xfId="5094"/>
    <cellStyle name="差_县市旗测算-新科目（20080627）_县市旗测算-新科目（含人口规模效应）" xfId="5095"/>
    <cellStyle name="差_县市旗测算-新科目（20080627）_县市旗测算-新科目（含人口规模效应） 2" xfId="5096"/>
    <cellStyle name="差_县市旗测算-新科目（20080627）_县市旗测算-新科目（含人口规模效应） 3" xfId="5097"/>
    <cellStyle name="差_县市旗测算-新科目（20080627）_县市旗测算-新科目（含人口规模效应）_2014省级收入12.2（更新后） 3" xfId="5098"/>
    <cellStyle name="好_国有资本经营预算（2011年报省人大）_2014省级收入12.2（更新后） 2" xfId="5099"/>
    <cellStyle name="差_云南省2008年转移支付测算——州市本级考核部分及政策性测算_财力性转移支付2010年预算参考数 3" xfId="5100"/>
    <cellStyle name="差_县市旗测算-新科目（20080627）_县市旗测算-新科目（含人口规模效应）_2014省级收入及财力12.12（更新后）" xfId="5101"/>
    <cellStyle name="差_县市旗测算-新科目（20080627）_县市旗测算-新科目（含人口规模效应）_2014省级收入及财力12.12（更新后） 2" xfId="5102"/>
    <cellStyle name="差_县市旗测算-新科目（20080627）_县市旗测算-新科目（含人口规模效应）_2014省级收入及财力12.12（更新后） 3" xfId="5103"/>
    <cellStyle name="差_县市旗测算-新科目（20080627）_县市旗测算-新科目（含人口规模效应）_财力性转移支付2010年预算参考数 2" xfId="5104"/>
    <cellStyle name="差_县市旗测算-新科目（20080627）_县市旗测算-新科目（含人口规模效应）_财力性转移支付2010年预算参考数 3" xfId="5105"/>
    <cellStyle name="差_县市旗测算-新科目（20080627）_县市旗测算-新科目（含人口规模效应）_省级财力12.12 3" xfId="5106"/>
    <cellStyle name="差_一般预算支出口径剔除表" xfId="5107"/>
    <cellStyle name="差_一般预算支出口径剔除表 2" xfId="5108"/>
    <cellStyle name="好_农林水和城市维护标准支出20080505－县区合计_县市旗测算-新科目（含人口规模效应） 3" xfId="5109"/>
    <cellStyle name="差_一般预算支出口径剔除表 3" xfId="5110"/>
    <cellStyle name="差_一般预算支出口径剔除表_2014省级收入12.2（更新后）" xfId="5111"/>
    <cellStyle name="好_农林水和城市维护标准支出20080505－县区合计 3" xfId="5112"/>
    <cellStyle name="差_一般预算支出口径剔除表_2014省级收入12.2（更新后） 3" xfId="5113"/>
    <cellStyle name="好_省级明细_全省预算代编_收入汇总 2" xfId="5114"/>
    <cellStyle name="差_一般预算支出口径剔除表_2014省级收入及财力12.12（更新后） 2" xfId="5115"/>
    <cellStyle name="常规 2_2007年收支情况及2008年收支预计表(汇总表)" xfId="5116"/>
    <cellStyle name="差_一般预算支出口径剔除表_2014省级收入及财力12.12（更新后） 3" xfId="5117"/>
    <cellStyle name="差_一般预算支出口径剔除表_省级财力12.12" xfId="5118"/>
    <cellStyle name="差_一般预算支出口径剔除表_省级财力12.12 3" xfId="5119"/>
    <cellStyle name="差_云南 缺口县区测算(地方填报)_2014省级收入12.2（更新后）" xfId="5120"/>
    <cellStyle name="差_云南省2008年转移支付测算——州市本级考核部分及政策性测算_财力性转移支付2010年预算参考数 2" xfId="5121"/>
    <cellStyle name="差_云南 缺口县区测算(地方填报)_财力性转移支付2010年预算参考数 3" xfId="5122"/>
    <cellStyle name="差_云南 缺口县区测算(地方填报)_省级财力12.12 2" xfId="5123"/>
    <cellStyle name="差_云南 缺口县区测算(地方填报)_省级财力12.12 3" xfId="5124"/>
    <cellStyle name="好_成本差异系数（含人口规模）_2014省级收入及财力12.12（更新后） 2" xfId="5125"/>
    <cellStyle name="差_云南省2008年转移支付测算——州市本级考核部分及政策性测算 2" xfId="5126"/>
    <cellStyle name="差_云南省2008年转移支付测算——州市本级考核部分及政策性测算_2014省级收入及财力12.12（更新后）" xfId="5127"/>
    <cellStyle name="差_云南省2008年转移支付测算——州市本级考核部分及政策性测算_财力性转移支付2010年预算参考数" xfId="5128"/>
    <cellStyle name="差_支出汇总" xfId="5129"/>
    <cellStyle name="差_中原证券2012年补助（上解）核定表" xfId="5130"/>
    <cellStyle name="好_县区合并测算20080421_不含人员经费系数 3" xfId="5131"/>
    <cellStyle name="差_中原证券2012年补助（上解）核定表 2" xfId="5132"/>
    <cellStyle name="差_中原证券2012年补助（上解）核定表 3" xfId="5133"/>
    <cellStyle name="差_重点民生支出需求测算表社保（农村低保）081112" xfId="5134"/>
    <cellStyle name="差_转移支付_2014省级收入12.2（更新后） 2" xfId="5135"/>
    <cellStyle name="差_转移支付_2014省级收入及财力12.12（更新后） 3" xfId="5136"/>
    <cellStyle name="差_转移支付_省级财力12.12" xfId="5137"/>
    <cellStyle name="好_2007结算与财力(6.2) 2" xfId="5138"/>
    <cellStyle name="差_转移支付_省级财力12.12 2" xfId="5139"/>
    <cellStyle name="差_转移支付_省级财力12.12 3" xfId="5140"/>
    <cellStyle name="好_27重庆_财力性转移支付2010年预算参考数 2" xfId="5141"/>
    <cellStyle name="差_自行调整差异系数顺序 2" xfId="5142"/>
    <cellStyle name="常规 4" xfId="5143"/>
    <cellStyle name="输出 4 3" xfId="5144"/>
    <cellStyle name="差_自行调整差异系数顺序_2014省级收入12.2（更新后）" xfId="5145"/>
    <cellStyle name="差_自行调整差异系数顺序_2014省级收入及财力12.12（更新后） 2" xfId="5146"/>
    <cellStyle name="常规 5 3 3" xfId="5147"/>
    <cellStyle name="差_自行调整差异系数顺序_财力性转移支付2010年预算参考数" xfId="5148"/>
    <cellStyle name="好_财政供养人员_2014省级收入及财力12.12（更新后） 2" xfId="5149"/>
    <cellStyle name="好_省级明细_Book1_收入汇总 3" xfId="5150"/>
    <cellStyle name="差_自行调整差异系数顺序_财力性转移支付2010年预算参考数 3" xfId="5151"/>
    <cellStyle name="差_自行调整差异系数顺序_省级财力12.12 3" xfId="5152"/>
    <cellStyle name="常规 10 2 2" xfId="5153"/>
    <cellStyle name="常规 10 4" xfId="5154"/>
    <cellStyle name="常规 11" xfId="5155"/>
    <cellStyle name="常规 11 2 2 3" xfId="5156"/>
    <cellStyle name="常规 11 2_2012年结算与财力5.3" xfId="5157"/>
    <cellStyle name="常规 11 4 3" xfId="5158"/>
    <cellStyle name="好_财力（李处长） 2" xfId="5159"/>
    <cellStyle name="常规 13" xfId="5160"/>
    <cellStyle name="常规 13 3" xfId="5161"/>
    <cellStyle name="好_省级明细_Xl0000071 4" xfId="5162"/>
    <cellStyle name="常规 13 4" xfId="5163"/>
    <cellStyle name="常规 14" xfId="5164"/>
    <cellStyle name="常规 14 2" xfId="5165"/>
    <cellStyle name="常规 15_1.3日 2017年预算草案 - 副本" xfId="5166"/>
    <cellStyle name="常规 15_1.3日 2017年预算草案 - 副本 2" xfId="5167"/>
    <cellStyle name="常规 21 2" xfId="5168"/>
    <cellStyle name="常规 16 2" xfId="5169"/>
    <cellStyle name="常规 21 3" xfId="5170"/>
    <cellStyle name="常规 16 3" xfId="5171"/>
    <cellStyle name="常规 16 4" xfId="5172"/>
    <cellStyle name="常规 16_2016年结算与财力5.17" xfId="5173"/>
    <cellStyle name="常规 22 3" xfId="5174"/>
    <cellStyle name="常规 17 3" xfId="5175"/>
    <cellStyle name="好_Xl0000302 2" xfId="5176"/>
    <cellStyle name="常规 23 3" xfId="5177"/>
    <cellStyle name="常规 18 3" xfId="5178"/>
    <cellStyle name="常规 24 2" xfId="5179"/>
    <cellStyle name="常规 19 2" xfId="5180"/>
    <cellStyle name="常规 24 3" xfId="5181"/>
    <cellStyle name="常规 19 3" xfId="5182"/>
    <cellStyle name="常规 2" xfId="5183"/>
    <cellStyle name="常规 2 2 2 2" xfId="5184"/>
    <cellStyle name="常规 2 2 2 3" xfId="5185"/>
    <cellStyle name="常规 2 2 3 2" xfId="5186"/>
    <cellStyle name="常规 2 2 4" xfId="5187"/>
    <cellStyle name="常规 2 2 4 2" xfId="5188"/>
    <cellStyle name="常规 2 2 5" xfId="5189"/>
    <cellStyle name="好_文体广播事业(按照总人口测算）—20080416_财力性转移支付2010年预算参考数 2" xfId="5190"/>
    <cellStyle name="常规 2 3" xfId="5191"/>
    <cellStyle name="常规 2 3 2" xfId="5192"/>
    <cellStyle name="常规 2 3 2 2" xfId="5193"/>
    <cellStyle name="常规 2 3 2 3" xfId="5194"/>
    <cellStyle name="常规 2 3 3" xfId="5195"/>
    <cellStyle name="常规 2 3 5" xfId="5196"/>
    <cellStyle name="常规 2 5" xfId="5197"/>
    <cellStyle name="好_卫生(按照总人口测算）—20080416_县市旗测算-新科目（含人口规模效应）_财力性转移支付2010年预算参考数 2" xfId="5198"/>
    <cellStyle name="常规 2 6" xfId="5199"/>
    <cellStyle name="好_卫生(按照总人口测算）—20080416_县市旗测算-新科目（含人口规模效应）_财力性转移支付2010年预算参考数 3" xfId="5200"/>
    <cellStyle name="常规 2 6 2" xfId="5201"/>
    <cellStyle name="常规 2 6 3" xfId="5202"/>
    <cellStyle name="常规 2 7" xfId="5203"/>
    <cellStyle name="常规 2 7 3" xfId="5204"/>
    <cellStyle name="常规 22 4" xfId="5205"/>
    <cellStyle name="好_Xl0000302 3" xfId="5206"/>
    <cellStyle name="好_河南省----2009-05-21（补充数据）_2017年预算草案（债务） 2" xfId="5207"/>
    <cellStyle name="常规 23 2 2" xfId="5208"/>
    <cellStyle name="好_2009全省决算表（批复后） 2" xfId="5209"/>
    <cellStyle name="常规 25 3" xfId="5210"/>
    <cellStyle name="常规 27" xfId="5211"/>
    <cellStyle name="常规 32" xfId="5212"/>
    <cellStyle name="常规 27 2" xfId="5213"/>
    <cellStyle name="常规 28" xfId="5214"/>
    <cellStyle name="常规 33" xfId="5215"/>
    <cellStyle name="常规 28 3" xfId="5216"/>
    <cellStyle name="常规 29" xfId="5217"/>
    <cellStyle name="常规 34" xfId="5218"/>
    <cellStyle name="好_Sheet2_1" xfId="5219"/>
    <cellStyle name="常规 29 2" xfId="5220"/>
    <cellStyle name="常规 3" xfId="5221"/>
    <cellStyle name="输出 4 2" xfId="5222"/>
    <cellStyle name="常规 3 2" xfId="5223"/>
    <cellStyle name="常规 3 2 2" xfId="5224"/>
    <cellStyle name="常规 3 2 2 2" xfId="5225"/>
    <cellStyle name="常规 3 2 2 3" xfId="5226"/>
    <cellStyle name="常规 3 2 4" xfId="5227"/>
    <cellStyle name="好_2007年结算已定项目对账单 3" xfId="5228"/>
    <cellStyle name="常规 3 2_3.2017全省支出" xfId="5229"/>
    <cellStyle name="常规 3 3" xfId="5230"/>
    <cellStyle name="好_县区合并测算20080421_不含人员经费系数" xfId="5231"/>
    <cellStyle name="常规 3 3 2" xfId="5232"/>
    <cellStyle name="好_2011年全省及省级预计12-31" xfId="5233"/>
    <cellStyle name="好_县区合并测算20080421_不含人员经费系数 2" xfId="5234"/>
    <cellStyle name="常规 3 4 2" xfId="5235"/>
    <cellStyle name="好_县市旗测算20080508_民生政策最低支出需求_财力性转移支付2010年预算参考数 3" xfId="5236"/>
    <cellStyle name="常规 3 5" xfId="5237"/>
    <cellStyle name="常规 3 5 2" xfId="5238"/>
    <cellStyle name="常规 35" xfId="5239"/>
    <cellStyle name="常规 40" xfId="5240"/>
    <cellStyle name="好_河南 缺口县区测算(地方填报)_省级财力12.12" xfId="5241"/>
    <cellStyle name="常规 36" xfId="5242"/>
    <cellStyle name="常规 41" xfId="5243"/>
    <cellStyle name="常规 37" xfId="5244"/>
    <cellStyle name="常规 42" xfId="5245"/>
    <cellStyle name="常规 39" xfId="5246"/>
    <cellStyle name="常规 44" xfId="5247"/>
    <cellStyle name="好_2007年收支情况及2008年收支预计表(汇总表)_2014省级收入及财力12.12（更新后）" xfId="5248"/>
    <cellStyle name="常规 4 10" xfId="5249"/>
    <cellStyle name="常规 4 11" xfId="5250"/>
    <cellStyle name="常规 4 2" xfId="5251"/>
    <cellStyle name="好_财政厅编制用表（2011年报省人大）_基金汇总" xfId="5252"/>
    <cellStyle name="常规 4 2 2" xfId="5253"/>
    <cellStyle name="常规 4 4" xfId="5254"/>
    <cellStyle name="好_财政厅编制用表（2011年报省人大）_基金汇总 2" xfId="5255"/>
    <cellStyle name="常规 4 2 2 2" xfId="5256"/>
    <cellStyle name="常规 4 4 2" xfId="5257"/>
    <cellStyle name="常规 6 4" xfId="5258"/>
    <cellStyle name="常规 4 2 3" xfId="5259"/>
    <cellStyle name="常规 4 5" xfId="5260"/>
    <cellStyle name="好_2010.10.30 2" xfId="5261"/>
    <cellStyle name="好_财政厅编制用表（2011年报省人大）_基金汇总 3" xfId="5262"/>
    <cellStyle name="常规 4 2 4" xfId="5263"/>
    <cellStyle name="常规 4 6" xfId="5264"/>
    <cellStyle name="常规 4 3" xfId="5265"/>
    <cellStyle name="常规 4 5 2" xfId="5266"/>
    <cellStyle name="常规 7 4" xfId="5267"/>
    <cellStyle name="常规 4 6 2" xfId="5268"/>
    <cellStyle name="常规 8 4" xfId="5269"/>
    <cellStyle name="常规 4 6 3" xfId="5270"/>
    <cellStyle name="常规 4 7" xfId="5271"/>
    <cellStyle name="常规 4 8" xfId="5272"/>
    <cellStyle name="好_分县成本差异系数_不含人员经费系数_财力性转移支付2010年预算参考数" xfId="5273"/>
    <cellStyle name="常规 4 9" xfId="5274"/>
    <cellStyle name="常规 4_2008年横排表0721" xfId="5275"/>
    <cellStyle name="常规 45" xfId="5276"/>
    <cellStyle name="常规 5 2 2" xfId="5277"/>
    <cellStyle name="常规 5 2 3" xfId="5278"/>
    <cellStyle name="常规 5 2 4" xfId="5279"/>
    <cellStyle name="常规 5 3 2" xfId="5280"/>
    <cellStyle name="常规 5 4 2" xfId="5281"/>
    <cellStyle name="好_河南省----2009-05-21（补充数据）_2013省级预算附表 2" xfId="5282"/>
    <cellStyle name="常规 5 4 3" xfId="5283"/>
    <cellStyle name="好_河南省----2009-05-21（补充数据）_2013省级预算附表 3" xfId="5284"/>
    <cellStyle name="常规 5 7" xfId="5285"/>
    <cellStyle name="常规 6 2" xfId="5286"/>
    <cellStyle name="好_2006年27重庆" xfId="5287"/>
    <cellStyle name="好_国有资本经营预算（2011年报省人大）_附表1-6" xfId="5288"/>
    <cellStyle name="常规 6 2 2" xfId="5289"/>
    <cellStyle name="好_2006年27重庆 2" xfId="5290"/>
    <cellStyle name="好_国有资本经营预算（2011年报省人大）_附表1-6 2" xfId="5291"/>
    <cellStyle name="常规 6 2 3" xfId="5292"/>
    <cellStyle name="好_2006年27重庆 3" xfId="5293"/>
    <cellStyle name="好_国有资本经营预算（2011年报省人大）_附表1-6 3" xfId="5294"/>
    <cellStyle name="常规 6 3" xfId="5295"/>
    <cellStyle name="常规 6 3 2" xfId="5296"/>
    <cellStyle name="常规 6 4 2" xfId="5297"/>
    <cellStyle name="常规 7 2" xfId="5298"/>
    <cellStyle name="好_2007结算与财力(6.2)_支出汇总 2" xfId="5299"/>
    <cellStyle name="常规 7 2 2" xfId="5300"/>
    <cellStyle name="常规 7 2 3" xfId="5301"/>
    <cellStyle name="好_汇总表_财力性转移支付2010年预算参考数 2" xfId="5302"/>
    <cellStyle name="常规 7 3" xfId="5303"/>
    <cellStyle name="常规 7 3 2" xfId="5304"/>
    <cellStyle name="好_分县成本差异系数" xfId="5305"/>
    <cellStyle name="常规 8" xfId="5306"/>
    <cellStyle name="常规 8 2" xfId="5307"/>
    <cellStyle name="常规 8 3" xfId="5308"/>
    <cellStyle name="常规 9" xfId="5309"/>
    <cellStyle name="常规_2007基金预算" xfId="5310"/>
    <cellStyle name="好_汇总表4_财力性转移支付2010年预算参考数" xfId="5311"/>
    <cellStyle name="常规_2010年收入财力预测（20101011） 2" xfId="5312"/>
    <cellStyle name="常规_2010年收入财力预测（20101011） 2 2" xfId="5313"/>
    <cellStyle name="常规_2012年国有资本经营预算收支总表" xfId="5314"/>
    <cellStyle name="好_2006年水利统计指标统计表 2" xfId="5315"/>
    <cellStyle name="常规_附件：2012年出口退税基数及超基数上解情况表" xfId="5316"/>
    <cellStyle name="超级链接" xfId="5317"/>
    <cellStyle name="好_省级明细_Book1_收入汇总" xfId="5318"/>
    <cellStyle name="分级显示行_1_13区汇总" xfId="5319"/>
    <cellStyle name="好 2" xfId="5320"/>
    <cellStyle name="好 2 6" xfId="5321"/>
    <cellStyle name="好 2_3.2017全省支出" xfId="5322"/>
    <cellStyle name="好 3" xfId="5323"/>
    <cellStyle name="好 3 2" xfId="5324"/>
    <cellStyle name="好 3 2 2" xfId="5325"/>
    <cellStyle name="好_(财政总决算简表-2016年)收入导出数据" xfId="5326"/>
    <cellStyle name="好_Sheet1_省级支出 2" xfId="5327"/>
    <cellStyle name="好_(财政总决算简表-2016年)收入导出数据 2" xfId="5328"/>
    <cellStyle name="好_(财政总决算简表-2016年)收入导出数据 3" xfId="5329"/>
    <cellStyle name="好_省属监狱人员级别表(驻外)_支出汇总 2" xfId="5330"/>
    <cellStyle name="好_00省级(打印)" xfId="5331"/>
    <cellStyle name="好_汇总_财力性转移支付2010年预算参考数 2" xfId="5332"/>
    <cellStyle name="好_00省级(打印) 2" xfId="5333"/>
    <cellStyle name="好_0502通海县" xfId="5334"/>
    <cellStyle name="好_0502通海县 2" xfId="5335"/>
    <cellStyle name="好_05潍坊" xfId="5336"/>
    <cellStyle name="好_Book2_省级财力12.12 3" xfId="5337"/>
    <cellStyle name="好_05潍坊 2" xfId="5338"/>
    <cellStyle name="好_0605石屏县 2" xfId="5339"/>
    <cellStyle name="好_0605石屏县 3" xfId="5340"/>
    <cellStyle name="好_0605石屏县_2014省级收入12.2（更新后） 2" xfId="5341"/>
    <cellStyle name="好_0605石屏县_2014省级收入12.2（更新后） 3" xfId="5342"/>
    <cellStyle name="好_0605石屏县_2014省级收入及财力12.12（更新后）" xfId="5343"/>
    <cellStyle name="好_平邑_财力性转移支付2010年预算参考数 3" xfId="5344"/>
    <cellStyle name="好_县市旗测算-新科目（20080627）_民生政策最低支出需求 2" xfId="5345"/>
    <cellStyle name="好_0605石屏县_财力性转移支付2010年预算参考数 2" xfId="5346"/>
    <cellStyle name="好_0605石屏县_财力性转移支付2010年预算参考数 3" xfId="5347"/>
    <cellStyle name="好_0605石屏县_省级财力12.12 2" xfId="5348"/>
    <cellStyle name="好_0605石屏县_省级财力12.12 3" xfId="5349"/>
    <cellStyle name="好_07临沂" xfId="5350"/>
    <cellStyle name="好_成本差异系数_财力性转移支付2010年预算参考数 2" xfId="5351"/>
    <cellStyle name="好_县区合并测算20080423(按照各省比重）_不含人员经费系数 2" xfId="5352"/>
    <cellStyle name="好_07临沂 2" xfId="5353"/>
    <cellStyle name="好_09黑龙江" xfId="5354"/>
    <cellStyle name="好_09黑龙江 2" xfId="5355"/>
    <cellStyle name="好_省级明细_全省收入代编最新 4" xfId="5356"/>
    <cellStyle name="好_09黑龙江 3" xfId="5357"/>
    <cellStyle name="好_09黑龙江_2014省级收入12.2（更新后）" xfId="5358"/>
    <cellStyle name="好_09黑龙江_2014省级收入12.2（更新后） 2" xfId="5359"/>
    <cellStyle name="好_09黑龙江_2014省级收入12.2（更新后） 3" xfId="5360"/>
    <cellStyle name="好_09黑龙江_2014省级收入及财力12.12（更新后）" xfId="5361"/>
    <cellStyle name="好_09黑龙江_2014省级收入及财力12.12（更新后） 3" xfId="5362"/>
    <cellStyle name="好_09黑龙江_省级财力12.12" xfId="5363"/>
    <cellStyle name="好_1_2014省级收入12.2（更新后） 2" xfId="5364"/>
    <cellStyle name="好_1_2014省级收入12.2（更新后） 3" xfId="5365"/>
    <cellStyle name="好_1_2014省级收入及财力12.12（更新后）" xfId="5366"/>
    <cellStyle name="好_测算总表_省级财力12.12 3" xfId="5367"/>
    <cellStyle name="好_1_2014省级收入及财力12.12（更新后） 2" xfId="5368"/>
    <cellStyle name="好_1_财力性转移支付2010年预算参考数" xfId="5369"/>
    <cellStyle name="好_1_财力性转移支付2010年预算参考数 2" xfId="5370"/>
    <cellStyle name="好_1_省级财力12.12" xfId="5371"/>
    <cellStyle name="好_1_省级财力12.12 2" xfId="5372"/>
    <cellStyle name="好_河南 缺口县区测算(地方填报)_省级财力12.12 3" xfId="5373"/>
    <cellStyle name="好_1_省级财力12.12 3" xfId="5374"/>
    <cellStyle name="好_1110洱源县" xfId="5375"/>
    <cellStyle name="好_28四川_2014省级收入及财力12.12（更新后） 2" xfId="5376"/>
    <cellStyle name="好_1110洱源县 2" xfId="5377"/>
    <cellStyle name="好_1110洱源县 3" xfId="5378"/>
    <cellStyle name="好_2007年结算已定项目对账单_省级财力12.12" xfId="5379"/>
    <cellStyle name="好_1110洱源县_2014省级收入12.2（更新后）" xfId="5380"/>
    <cellStyle name="好_1110洱源县_2014省级收入12.2（更新后） 2" xfId="5381"/>
    <cellStyle name="好_1110洱源县_2014省级收入及财力12.12（更新后）" xfId="5382"/>
    <cellStyle name="好_1110洱源县_2014省级收入及财力12.12（更新后） 2" xfId="5383"/>
    <cellStyle name="好_1110洱源县_2014省级收入及财力12.12（更新后） 3" xfId="5384"/>
    <cellStyle name="好_1110洱源县_财力性转移支付2010年预算参考数 2" xfId="5385"/>
    <cellStyle name="好_1110洱源县_省级财力12.12 2" xfId="5386"/>
    <cellStyle name="好_1110洱源县_省级财力12.12 3" xfId="5387"/>
    <cellStyle name="好_11大理" xfId="5388"/>
    <cellStyle name="好_11大理 3" xfId="5389"/>
    <cellStyle name="霓付 [0]_ +Foil &amp; -FOIL &amp; PAPER" xfId="5390"/>
    <cellStyle name="好_11大理_2014省级收入12.2（更新后）" xfId="5391"/>
    <cellStyle name="好_11大理_2014省级收入12.2（更新后） 2" xfId="5392"/>
    <cellStyle name="好_11大理_2014省级收入12.2（更新后） 3" xfId="5393"/>
    <cellStyle name="好_11大理_2014省级收入及财力12.12（更新后）" xfId="5394"/>
    <cellStyle name="好_11大理_2014省级收入及财力12.12（更新后） 3" xfId="5395"/>
    <cellStyle name="好_11大理_财力性转移支付2010年预算参考数" xfId="5396"/>
    <cellStyle name="货币[" xfId="5397"/>
    <cellStyle name="强调文字颜色 1 2 4 3" xfId="5398"/>
    <cellStyle name="好_11大理_财力性转移支付2010年预算参考数 2" xfId="5399"/>
    <cellStyle name="好_11大理_财力性转移支付2010年预算参考数 3" xfId="5400"/>
    <cellStyle name="好_11大理_省级财力12.12 2" xfId="5401"/>
    <cellStyle name="好_11大理_省级财力12.12 3" xfId="5402"/>
    <cellStyle name="好_12滨州 2" xfId="5403"/>
    <cellStyle name="好_12滨州 3" xfId="5404"/>
    <cellStyle name="好_12滨州_2014省级收入12.2（更新后） 2" xfId="5405"/>
    <cellStyle name="好_县市旗测算-新科目（20080626）_民生政策最低支出需求 2" xfId="5406"/>
    <cellStyle name="好_12滨州_2014省级收入12.2（更新后） 3" xfId="5407"/>
    <cellStyle name="好_县市旗测算-新科目（20080626）_民生政策最低支出需求 3" xfId="5408"/>
    <cellStyle name="好_12滨州_2014省级收入及财力12.12（更新后）" xfId="5409"/>
    <cellStyle name="好_12滨州_2014省级收入及财力12.12（更新后） 2" xfId="5410"/>
    <cellStyle name="好_12滨州_2014省级收入及财力12.12（更新后） 3" xfId="5411"/>
    <cellStyle name="好_12滨州_财力性转移支付2010年预算参考数 3" xfId="5412"/>
    <cellStyle name="好_12滨州_省级财力12.12 3" xfId="5413"/>
    <cellStyle name="好_2007年中央财政与河南省财政年终决算结算单" xfId="5414"/>
    <cellStyle name="好_省级国有资本经营预算表 3" xfId="5415"/>
    <cellStyle name="好_14安徽" xfId="5416"/>
    <cellStyle name="好_14安徽 2" xfId="5417"/>
    <cellStyle name="好_方案二" xfId="5418"/>
    <cellStyle name="好_14安徽 3" xfId="5419"/>
    <cellStyle name="好_14安徽_2014省级收入12.2（更新后）" xfId="5420"/>
    <cellStyle name="好_核定人数下发表 2" xfId="5421"/>
    <cellStyle name="好_14安徽_2014省级收入及财力12.12（更新后）" xfId="5422"/>
    <cellStyle name="好_14安徽_2014省级收入及财力12.12（更新后） 2" xfId="5423"/>
    <cellStyle name="好_14安徽_省级财力12.12 2" xfId="5424"/>
    <cellStyle name="好_2016年结算与财力5.17" xfId="5425"/>
    <cellStyle name="检查单元格 2 2" xfId="5426"/>
    <cellStyle name="好_1604月报" xfId="5427"/>
    <cellStyle name="好_2008年全省汇总收支计算表_2014省级收入12.2（更新后） 3" xfId="5428"/>
    <cellStyle name="好_1604月报 3" xfId="5429"/>
    <cellStyle name="好_2" xfId="5430"/>
    <cellStyle name="好_2 2" xfId="5431"/>
    <cellStyle name="好_2 3" xfId="5432"/>
    <cellStyle name="好_2.2017全省收入" xfId="5433"/>
    <cellStyle name="好_2_2014省级收入12.2（更新后）" xfId="5434"/>
    <cellStyle name="好_省级明细_全省预算代编 2 3" xfId="5435"/>
    <cellStyle name="好_2_2014省级收入12.2（更新后） 2" xfId="5436"/>
    <cellStyle name="好_2_2014省级收入12.2（更新后） 3" xfId="5437"/>
    <cellStyle name="好_2_财力性转移支付2010年预算参考数 2" xfId="5438"/>
    <cellStyle name="好_2_财力性转移支付2010年预算参考数 3" xfId="5439"/>
    <cellStyle name="好_2006年28四川_2014省级收入12.2（更新后）" xfId="5440"/>
    <cellStyle name="好_2_省级财力12.12 2" xfId="5441"/>
    <cellStyle name="好_安徽 缺口县区测算(地方填报)1_2014省级收入及财力12.12（更新后）" xfId="5442"/>
    <cellStyle name="好_2_省级财力12.12 3" xfId="5443"/>
    <cellStyle name="好_20 2007年河南结算单" xfId="5444"/>
    <cellStyle name="好_20 2007年河南结算单 2" xfId="5445"/>
    <cellStyle name="好_20 2007年河南结算单_2013省级预算附表" xfId="5446"/>
    <cellStyle name="好_20 2007年河南结算单_2013省级预算附表 2" xfId="5447"/>
    <cellStyle name="好_20 2007年河南结算单_2013省级预算附表 3" xfId="5448"/>
    <cellStyle name="好_20 2007年河南结算单_2014省级收入12.2（更新后） 2" xfId="5449"/>
    <cellStyle name="好_22.2017年全省基金支出" xfId="5450"/>
    <cellStyle name="好_20 2007年河南结算单_2014省级收入及财力12.12（更新后）" xfId="5451"/>
    <cellStyle name="好_20 2007年河南结算单_2014省级收入及财力12.12（更新后） 3" xfId="5452"/>
    <cellStyle name="好_20 2007年河南结算单_2017年预算草案（债务）" xfId="5453"/>
    <cellStyle name="好_20 2007年河南结算单_2017年预算草案（债务） 2" xfId="5454"/>
    <cellStyle name="强调 2" xfId="5455"/>
    <cellStyle name="好_20 2007年河南结算单_2017年预算草案（债务） 3" xfId="5456"/>
    <cellStyle name="强调 3" xfId="5457"/>
    <cellStyle name="好_20 2007年河南结算单_附表1-6 2" xfId="5458"/>
    <cellStyle name="好_20 2007年河南结算单_附表1-6 3" xfId="5459"/>
    <cellStyle name="好_20 2007年河南结算单_基金汇总" xfId="5460"/>
    <cellStyle name="好_20 2007年河南结算单_基金汇总 2" xfId="5461"/>
    <cellStyle name="好_20 2007年河南结算单_基金汇总 3" xfId="5462"/>
    <cellStyle name="好_20 2007年河南结算单_省级财力12.12 2" xfId="5463"/>
    <cellStyle name="好_20 2007年河南结算单_省级财力12.12 3" xfId="5464"/>
    <cellStyle name="好_20 2007年河南结算单_收入汇总" xfId="5465"/>
    <cellStyle name="好_20 2007年河南结算单_收入汇总 2" xfId="5466"/>
    <cellStyle name="好_20 2007年河南结算单_收入汇总 3" xfId="5467"/>
    <cellStyle name="好_2008年支出调整_2014省级收入12.2（更新后） 2" xfId="5468"/>
    <cellStyle name="好_20 2007年河南结算单_支出汇总" xfId="5469"/>
    <cellStyle name="好_20 2007年河南结算单_支出汇总 2" xfId="5470"/>
    <cellStyle name="好_20 2007年河南结算单_支出汇总 3" xfId="5471"/>
    <cellStyle name="好_农林水和城市维护标准支出20080505－县区合计_县市旗测算-新科目（含人口规模效应） 2" xfId="5472"/>
    <cellStyle name="好_2006年22湖南" xfId="5473"/>
    <cellStyle name="好_2006年22湖南 2" xfId="5474"/>
    <cellStyle name="好_2006年22湖南 3" xfId="5475"/>
    <cellStyle name="好_2006年22湖南_2014省级收入12.2（更新后） 2" xfId="5476"/>
    <cellStyle name="好_2006年22湖南_2014省级收入12.2（更新后） 3" xfId="5477"/>
    <cellStyle name="好_2006年22湖南_2014省级收入及财力12.12（更新后）" xfId="5478"/>
    <cellStyle name="好_2006年22湖南_2014省级收入及财力12.12（更新后） 2" xfId="5479"/>
    <cellStyle name="好_2006年22湖南_2014省级收入及财力12.12（更新后） 3" xfId="5480"/>
    <cellStyle name="好_2006年22湖南_财力性转移支付2010年预算参考数" xfId="5481"/>
    <cellStyle name="好_20河南(财政部2010年县级基本财力测算数据)_2014省级收入及财力12.12（更新后）" xfId="5482"/>
    <cellStyle name="好_2006年22湖南_省级财力12.12" xfId="5483"/>
    <cellStyle name="好_2006年22湖南_省级财力12.12 2" xfId="5484"/>
    <cellStyle name="好_2006年22湖南_省级财力12.12 3" xfId="5485"/>
    <cellStyle name="好_2006年27重庆_2014省级收入12.2（更新后）" xfId="5486"/>
    <cellStyle name="好_2006年27重庆_2014省级收入12.2（更新后） 2" xfId="5487"/>
    <cellStyle name="好_2006年27重庆_2014省级收入12.2（更新后） 3" xfId="5488"/>
    <cellStyle name="好_2006年27重庆_财力性转移支付2010年预算参考数" xfId="5489"/>
    <cellStyle name="好_2006年27重庆_财力性转移支付2010年预算参考数 3" xfId="5490"/>
    <cellStyle name="好_2006年27重庆_省级财力12.12" xfId="5491"/>
    <cellStyle name="好_2006年27重庆_省级财力12.12 3" xfId="5492"/>
    <cellStyle name="强调文字颜色 4 2 2 2" xfId="5493"/>
    <cellStyle name="好_2006年28四川" xfId="5494"/>
    <cellStyle name="好_2006年28四川 2" xfId="5495"/>
    <cellStyle name="好_2006年28四川 3" xfId="5496"/>
    <cellStyle name="好_2006年28四川_2014省级收入12.2（更新后） 3" xfId="5497"/>
    <cellStyle name="好_34青海_1_省级财力12.12" xfId="5498"/>
    <cellStyle name="好_2006年28四川_省级财力12.12 3" xfId="5499"/>
    <cellStyle name="好_21.2017年全省基金收入 3" xfId="5500"/>
    <cellStyle name="好_2006年30云南 2" xfId="5501"/>
    <cellStyle name="好_410927000_台前县_2014省级收入12.2（更新后）" xfId="5502"/>
    <cellStyle name="好_2006年33甘肃" xfId="5503"/>
    <cellStyle name="好_2006年33甘肃 2" xfId="5504"/>
    <cellStyle name="好_2006年34青海" xfId="5505"/>
    <cellStyle name="好_行政公检法测算_2014省级收入及财力12.12（更新后） 3" xfId="5506"/>
    <cellStyle name="好_2006年34青海 2" xfId="5507"/>
    <cellStyle name="好_2006年34青海_2014省级收入12.2（更新后）" xfId="5508"/>
    <cellStyle name="好_2006年34青海_2014省级收入12.2（更新后） 2" xfId="5509"/>
    <cellStyle name="好_2006年34青海_2014省级收入12.2（更新后） 3" xfId="5510"/>
    <cellStyle name="好_测算总表_2014省级收入及财力12.12（更新后） 2" xfId="5511"/>
    <cellStyle name="好_2006年34青海_2014省级收入及财力12.12（更新后）" xfId="5512"/>
    <cellStyle name="好_2006年34青海_2014省级收入及财力12.12（更新后） 3" xfId="5513"/>
    <cellStyle name="好_2006年34青海_财力性转移支付2010年预算参考数 3" xfId="5514"/>
    <cellStyle name="好_2006年全省财力计算表（中央、决算）" xfId="5515"/>
    <cellStyle name="好_2006年全省财力计算表（中央、决算） 2" xfId="5516"/>
    <cellStyle name="好_2006年水利统计指标统计表" xfId="5517"/>
    <cellStyle name="好_2006年水利统计指标统计表 3" xfId="5518"/>
    <cellStyle name="好_2006年水利统计指标统计表_2014省级收入及财力12.12（更新后） 2" xfId="5519"/>
    <cellStyle name="好_省级明细_全省预算代编_2017年预算草案（债务） 3" xfId="5520"/>
    <cellStyle name="好_2006年水利统计指标统计表_2014省级收入及财力12.12（更新后） 3" xfId="5521"/>
    <cellStyle name="好_分县成本差异系数_民生政策最低支出需求_财力性转移支付2010年预算参考数" xfId="5522"/>
    <cellStyle name="好_2006年水利统计指标统计表_财力性转移支付2010年预算参考数" xfId="5523"/>
    <cellStyle name="好_2006年水利统计指标统计表_财力性转移支付2010年预算参考数 3" xfId="5524"/>
    <cellStyle name="好_2006年水利统计指标统计表_省级财力12.12" xfId="5525"/>
    <cellStyle name="好_2006年水利统计指标统计表_省级财力12.12 2" xfId="5526"/>
    <cellStyle name="好_2008计算资料（8月5）" xfId="5527"/>
    <cellStyle name="好_2006年水利统计指标统计表_省级财力12.12 3" xfId="5528"/>
    <cellStyle name="好_2007结算与财力(6.2)" xfId="5529"/>
    <cellStyle name="好_2007年结算已定项目对账单_基金汇总 3" xfId="5530"/>
    <cellStyle name="好_2007结算与财力(6.2)_基金汇总" xfId="5531"/>
    <cellStyle name="好_2007结算与财力(6.2)_基金汇总 2" xfId="5532"/>
    <cellStyle name="好_2007结算与财力(6.2)_收入汇总" xfId="5533"/>
    <cellStyle name="好_2007年结算已定项目对账单" xfId="5534"/>
    <cellStyle name="好_2007年结算已定项目对账单 2 2" xfId="5535"/>
    <cellStyle name="好_2007年结算已定项目对账单 2 3" xfId="5536"/>
    <cellStyle name="好_2007年结算已定项目对账单 4" xfId="5537"/>
    <cellStyle name="好_2007年结算已定项目对账单_2013省级预算附表" xfId="5538"/>
    <cellStyle name="好_成本差异系数_省级财力12.12 3" xfId="5539"/>
    <cellStyle name="好_2007年结算已定项目对账单_2013省级预算附表 2" xfId="5540"/>
    <cellStyle name="好_2007年结算已定项目对账单_2014省级收入及财力12.12（更新后）" xfId="5541"/>
    <cellStyle name="好_Xl0000068_2017年预算草案（债务） 2" xfId="5542"/>
    <cellStyle name="好_2007年结算已定项目对账单_2014省级收入及财力12.12（更新后） 2" xfId="5543"/>
    <cellStyle name="好_2007年结算已定项目对账单_附表1-6" xfId="5544"/>
    <cellStyle name="好_2007年结算已定项目对账单_附表1-6 2" xfId="5545"/>
    <cellStyle name="好_2007年结算已定项目对账单_附表1-6 3" xfId="5546"/>
    <cellStyle name="好_2007年结算已定项目对账单_基金汇总" xfId="5547"/>
    <cellStyle name="好_2007年结算已定项目对账单_省级财力12.12 2" xfId="5548"/>
    <cellStyle name="好_2007年结算已定项目对账单_省级财力12.12 3" xfId="5549"/>
    <cellStyle name="好_2007年结算已定项目对账单_收入汇总" xfId="5550"/>
    <cellStyle name="好_2007年结算已定项目对账单_收入汇总 2" xfId="5551"/>
    <cellStyle name="好_2008结算与财力(最终)" xfId="5552"/>
    <cellStyle name="好_2007年收支情况及2008年收支预计表(汇总表) 2" xfId="5553"/>
    <cellStyle name="好_2007年收支情况及2008年收支预计表(汇总表) 3" xfId="5554"/>
    <cellStyle name="好_2007年收支情况及2008年收支预计表(汇总表)_2014省级收入12.2（更新后）" xfId="5555"/>
    <cellStyle name="好_2007年收支情况及2008年收支预计表(汇总表)_2014省级收入12.2（更新后） 3" xfId="5556"/>
    <cellStyle name="好_2007年收支情况及2008年收支预计表(汇总表)_2014省级收入及财力12.12（更新后） 2" xfId="5557"/>
    <cellStyle name="千分位" xfId="5558"/>
    <cellStyle name="好_2007年收支情况及2008年收支预计表(汇总表)_2014省级收入及财力12.12（更新后） 3" xfId="5559"/>
    <cellStyle name="好_2007年收支情况及2008年收支预计表(汇总表)_省级财力12.12 3" xfId="5560"/>
    <cellStyle name="好_2007年一般预算支出剔除" xfId="5561"/>
    <cellStyle name="好_2007年一般预算支出剔除 2" xfId="5562"/>
    <cellStyle name="烹拳 [0]_ +Foil &amp; -FOIL &amp; PAPER" xfId="5563"/>
    <cellStyle name="好_2007年一般预算支出剔除 3" xfId="5564"/>
    <cellStyle name="好_2007年一般预算支出剔除_2014省级收入12.2（更新后）" xfId="5565"/>
    <cellStyle name="好_国有资本经营预算（2011年报省人大）_2013省级预算附表 3" xfId="5566"/>
    <cellStyle name="好_2007年一般预算支出剔除_2014省级收入12.2（更新后） 2" xfId="5567"/>
    <cellStyle name="好_2007年一般预算支出剔除_2014省级收入及财力12.12（更新后）" xfId="5568"/>
    <cellStyle name="好_2007年一般预算支出剔除_2014省级收入及财力12.12（更新后） 2" xfId="5569"/>
    <cellStyle name="好_2007年一般预算支出剔除_2014省级收入及财力12.12（更新后） 3" xfId="5570"/>
    <cellStyle name="好_2007年一般预算支出剔除_省级财力12.12" xfId="5571"/>
    <cellStyle name="好_省级明细_Xl0000068_2017年预算草案（债务） 3" xfId="5572"/>
    <cellStyle name="好_2007年一般预算支出剔除_省级财力12.12 2" xfId="5573"/>
    <cellStyle name="好_省级明细_23_收入汇总 3" xfId="5574"/>
    <cellStyle name="好_2007年一般预算支出剔除_省级财力12.12 3" xfId="5575"/>
    <cellStyle name="好_Book1_2016年结算与财力5.17" xfId="5576"/>
    <cellStyle name="好_2007年中央财政与河南省财政年终决算结算单 2" xfId="5577"/>
    <cellStyle name="好_34青海_2014省级收入12.2（更新后） 3" xfId="5578"/>
    <cellStyle name="好_2007年中央财政与河南省财政年终决算结算单 2 2" xfId="5579"/>
    <cellStyle name="好_2007年中央财政与河南省财政年终决算结算单 3" xfId="5580"/>
    <cellStyle name="好_20河南省 2" xfId="5581"/>
    <cellStyle name="好_2007年中央财政与河南省财政年终决算结算单 4" xfId="5582"/>
    <cellStyle name="好_20河南省 3" xfId="5583"/>
    <cellStyle name="好_2007年中央财政与河南省财政年终决算结算单_2013省级预算附表 3" xfId="5584"/>
    <cellStyle name="好_2007年中央财政与河南省财政年终决算结算单_2014省级收入12.2（更新后）" xfId="5585"/>
    <cellStyle name="好_2007年中央财政与河南省财政年终决算结算单_2014省级收入12.2（更新后） 2" xfId="5586"/>
    <cellStyle name="好_2007年中央财政与河南省财政年终决算结算单_2014省级收入12.2（更新后） 3" xfId="5587"/>
    <cellStyle name="好_2007年中央财政与河南省财政年终决算结算单_2014省级收入及财力12.12（更新后）" xfId="5588"/>
    <cellStyle name="好_2007年中央财政与河南省财政年终决算结算单_2014省级收入及财力12.12（更新后） 2" xfId="5589"/>
    <cellStyle name="好_2007年中央财政与河南省财政年终决算结算单_2014省级收入及财力12.12（更新后） 3" xfId="5590"/>
    <cellStyle name="好_2007年中央财政与河南省财政年终决算结算单_2017年预算草案（债务） 3" xfId="5591"/>
    <cellStyle name="好_2007年中央财政与河南省财政年终决算结算单_附表1-6" xfId="5592"/>
    <cellStyle name="好_不含人员经费系数_2014省级收入12.2（更新后） 3" xfId="5593"/>
    <cellStyle name="好_2007年中央财政与河南省财政年终决算结算单_附表1-6 2" xfId="5594"/>
    <cellStyle name="好_2007年中央财政与河南省财政年终决算结算单_附表1-6 3" xfId="5595"/>
    <cellStyle name="好_2007年中央财政与河南省财政年终决算结算单_基金汇总" xfId="5596"/>
    <cellStyle name="好_2007年中央财政与河南省财政年终决算结算单_基金汇总 2" xfId="5597"/>
    <cellStyle name="好_2007年中央财政与河南省财政年终决算结算单_基金汇总 3" xfId="5598"/>
    <cellStyle name="好_2007年中央财政与河南省财政年终决算结算单_省级财力12.12" xfId="5599"/>
    <cellStyle name="好_2007年中央财政与河南省财政年终决算结算单_省级财力12.12 2" xfId="5600"/>
    <cellStyle name="好_基金安排表" xfId="5601"/>
    <cellStyle name="好_2007年中央财政与河南省财政年终决算结算单_收入汇总" xfId="5602"/>
    <cellStyle name="好_2007年中央财政与河南省财政年终决算结算单_收入汇总 2" xfId="5603"/>
    <cellStyle name="好_2007年中央财政与河南省财政年终决算结算单_支出汇总" xfId="5604"/>
    <cellStyle name="好_2007年中央财政与河南省财政年终决算结算单_支出汇总 3" xfId="5605"/>
    <cellStyle name="好_教育(按照总人口测算）—20080416 2" xfId="5606"/>
    <cellStyle name="好_2007一般预算支出口径剔除表 3" xfId="5607"/>
    <cellStyle name="好_2007一般预算支出口径剔除表_2014省级收入及财力12.12（更新后） 2" xfId="5608"/>
    <cellStyle name="好_2007一般预算支出口径剔除表_财力性转移支付2010年预算参考数 3" xfId="5609"/>
    <cellStyle name="好_商品交易所2006--2008年税收_2017年预算草案（债务）" xfId="5610"/>
    <cellStyle name="好_2007一般预算支出口径剔除表_省级财力12.12" xfId="5611"/>
    <cellStyle name="好_2007一般预算支出口径剔除表_省级财力12.12 2" xfId="5612"/>
    <cellStyle name="好_Xl0000068" xfId="5613"/>
    <cellStyle name="好_2007一般预算支出口径剔除表_省级财力12.12 3" xfId="5614"/>
    <cellStyle name="好_测算结果_省级财力12.12 2" xfId="5615"/>
    <cellStyle name="好_2008计算资料（8月11日终稿）" xfId="5616"/>
    <cellStyle name="好_2008结算与财力(最终) 2" xfId="5617"/>
    <cellStyle name="好_2008经常性收入" xfId="5618"/>
    <cellStyle name="好_20河南_2014省级收入12.2（更新后）" xfId="5619"/>
    <cellStyle name="好_2008年财政收支预算草案(1.4)" xfId="5620"/>
    <cellStyle name="好_2008年财政收支预算草案(1.4)_2017年预算草案（债务）" xfId="5621"/>
    <cellStyle name="好_2008年全省汇总收支计算表" xfId="5622"/>
    <cellStyle name="好_2008年全省汇总收支计算表 2" xfId="5623"/>
    <cellStyle name="好_2008年全省汇总收支计算表_2014省级收入12.2（更新后）" xfId="5624"/>
    <cellStyle name="好_2008年全省汇总收支计算表_2014省级收入12.2（更新后） 2" xfId="5625"/>
    <cellStyle name="好_2008年全省汇总收支计算表_2014省级收入及财力12.12（更新后）" xfId="5626"/>
    <cellStyle name="好_市辖区测算-新科目（20080626）_民生政策最低支出需求_财力性转移支付2010年预算参考数 3" xfId="5627"/>
    <cellStyle name="好_2008年全省汇总收支计算表_2014省级收入及财力12.12（更新后） 2" xfId="5628"/>
    <cellStyle name="好_2008年全省汇总收支计算表_财力性转移支付2010年预算参考数" xfId="5629"/>
    <cellStyle name="好_2008年全省汇总收支计算表_省级财力12.12" xfId="5630"/>
    <cellStyle name="好_2008年全省汇总收支计算表_省级财力12.12 3" xfId="5631"/>
    <cellStyle name="好_2008年全省人员信息 2" xfId="5632"/>
    <cellStyle name="好_2008年一般预算支出预计" xfId="5633"/>
    <cellStyle name="好_2008年一般预算支出预计 2" xfId="5634"/>
    <cellStyle name="好_2008年预计支出与2007年对比 2" xfId="5635"/>
    <cellStyle name="好_市辖区测算-新科目（20080626）_县市旗测算-新科目（含人口规模效应）_财力性转移支付2010年预算参考数 2" xfId="5636"/>
    <cellStyle name="好_2008年支出核定 2" xfId="5637"/>
    <cellStyle name="好_2008年支出调整" xfId="5638"/>
    <cellStyle name="好_2008年支出调整 2" xfId="5639"/>
    <cellStyle name="好_2008年支出调整 3" xfId="5640"/>
    <cellStyle name="好_2008年支出调整_2014省级收入12.2（更新后） 3" xfId="5641"/>
    <cellStyle name="好_2008年支出调整_2014省级收入及财力12.12（更新后）" xfId="5642"/>
    <cellStyle name="好_2008年支出调整_财力性转移支付2010年预算参考数" xfId="5643"/>
    <cellStyle name="好_2008年支出调整_财力性转移支付2010年预算参考数 2" xfId="5644"/>
    <cellStyle name="好_2008年支出调整_财力性转移支付2010年预算参考数 3" xfId="5645"/>
    <cellStyle name="好_2008年支出调整_省级财力12.12" xfId="5646"/>
    <cellStyle name="好_2008年支出调整_省级财力12.12 2" xfId="5647"/>
    <cellStyle name="好_2009年财力测算情况11.19" xfId="5648"/>
    <cellStyle name="好_2009年财力测算情况11.19 2" xfId="5649"/>
    <cellStyle name="好_2009年财力测算情况11.19_基金汇总" xfId="5650"/>
    <cellStyle name="好_2009年财力测算情况11.19_收入汇总" xfId="5651"/>
    <cellStyle name="好_电力公司增值税划转" xfId="5652"/>
    <cellStyle name="好_2009年结算（最终） 2" xfId="5653"/>
    <cellStyle name="好_行政（人员）_2014省级收入12.2（更新后） 3" xfId="5654"/>
    <cellStyle name="好_2009年结算（最终）_基金汇总" xfId="5655"/>
    <cellStyle name="好_Sheet1_全省基金收支" xfId="5656"/>
    <cellStyle name="好_2009年结算（最终）_基金汇总 2" xfId="5657"/>
    <cellStyle name="好_Sheet1_全省基金收支 2" xfId="5658"/>
    <cellStyle name="好_2009年结算（最终）_收入汇总" xfId="5659"/>
    <cellStyle name="好_2009年结算（最终）_收入汇总 2" xfId="5660"/>
    <cellStyle name="好_2009年结算（最终）_支出汇总" xfId="5661"/>
    <cellStyle name="好_2009年省对市县转移支付测算表(9.27)_2014省级收入12.2（更新后）" xfId="5662"/>
    <cellStyle name="好_2009年省对市县转移支付测算表(9.27)_2014省级收入12.2（更新后） 2" xfId="5663"/>
    <cellStyle name="好_自行调整差异系数顺序 3" xfId="5664"/>
    <cellStyle name="好_2009年省对市县转移支付测算表(9.27)_2014省级收入12.2（更新后） 3" xfId="5665"/>
    <cellStyle name="好_2009年省对市县转移支付测算表(9.27)_2014省级收入及财力12.12（更新后）" xfId="5666"/>
    <cellStyle name="好_2009年省对市县转移支付测算表(9.27)_2014省级收入及财力12.12（更新后） 3" xfId="5667"/>
    <cellStyle name="好_2009年省与市县结算（最终）" xfId="5668"/>
    <cellStyle name="好_2009年省与市县结算（最终） 2" xfId="5669"/>
    <cellStyle name="好_2010.10.30" xfId="5670"/>
    <cellStyle name="好_附表_2014省级收入及财力12.12（更新后） 3" xfId="5671"/>
    <cellStyle name="好_2010年全省供养人员 2" xfId="5672"/>
    <cellStyle name="好_附表_省级财力12.12 2" xfId="5673"/>
    <cellStyle name="好_2010年收入预测表（20091218)）" xfId="5674"/>
    <cellStyle name="好_农林水和城市维护标准支出20080505－县区合计_不含人员经费系数_财力性转移支付2010年预算参考数 2" xfId="5675"/>
    <cellStyle name="好_2010年收入预测表（20091218)） 2" xfId="5676"/>
    <cellStyle name="好_县市旗测算20080508_县市旗测算-新科目（含人口规模效应）_财力性转移支付2010年预算参考数" xfId="5677"/>
    <cellStyle name="好_2010年收入预测表（20091218)）_基金汇总" xfId="5678"/>
    <cellStyle name="好_2010年收入预测表（20091218)）_基金汇总 2" xfId="5679"/>
    <cellStyle name="好_20河南_财力性转移支付2010年预算参考数" xfId="5680"/>
    <cellStyle name="好_2010年收入预测表（20091218)）_收入汇总" xfId="5681"/>
    <cellStyle name="好_2010年收入预测表（20091218)）_收入汇总 2" xfId="5682"/>
    <cellStyle name="好_2010年收入预测表（20091218)）_支出汇总 2" xfId="5683"/>
    <cellStyle name="好_2010年收入预测表（20091219)）" xfId="5684"/>
    <cellStyle name="好_2010年收入预测表（20091219)） 2" xfId="5685"/>
    <cellStyle name="好_2010年收入预测表（20091219)）_基金汇总" xfId="5686"/>
    <cellStyle name="好_20160105省级2016年预算情况表（最新）_2017年预算草案（债务）" xfId="5687"/>
    <cellStyle name="好_2010年收入预测表（20091219)）_基金汇总 2" xfId="5688"/>
    <cellStyle name="好_20160105省级2016年预算情况表（最新）_2017年预算草案（债务） 2" xfId="5689"/>
    <cellStyle name="好_2010年收入预测表（20091230)）" xfId="5690"/>
    <cellStyle name="好_2010年收入预测表（20091230)） 2" xfId="5691"/>
    <cellStyle name="好_2010年收入预测表（20091230)）_收入汇总" xfId="5692"/>
    <cellStyle name="好_2010年收入预测表（20091230)）_支出汇总 2" xfId="5693"/>
    <cellStyle name="好_2010省对市县转移支付测算表(10-21）" xfId="5694"/>
    <cellStyle name="好_2010省对市县转移支付测算表(10-21） 2" xfId="5695"/>
    <cellStyle name="好_2010省对市县转移支付测算表(10-21）_2014省级收入及财力12.12（更新后）" xfId="5696"/>
    <cellStyle name="好_2010省对市县转移支付测算表(10-21）_2014省级收入及财力12.12（更新后） 2" xfId="5697"/>
    <cellStyle name="好_2010省对市县转移支付测算表(10-21）_2014省级收入及财力12.12（更新后） 3" xfId="5698"/>
    <cellStyle name="好_2010省对市县转移支付测算表(10-21）_省级财力12.12" xfId="5699"/>
    <cellStyle name="好_行政(燃修费)_财力性转移支付2010年预算参考数 2" xfId="5700"/>
    <cellStyle name="好_2010省对市县转移支付测算表(10-21）_省级财力12.12 2" xfId="5701"/>
    <cellStyle name="好_2010省对市县转移支付测算表(10-21）_省级财力12.12 3" xfId="5702"/>
    <cellStyle name="好_2010省级行政性收费专项收入批复" xfId="5703"/>
    <cellStyle name="好_2010省级行政性收费专项收入批复_基金汇总" xfId="5704"/>
    <cellStyle name="好_2010省级行政性收费专项收入批复_基金汇总 2" xfId="5705"/>
    <cellStyle name="好_2010省级行政性收费专项收入批复_收入汇总 2" xfId="5706"/>
    <cellStyle name="好_安徽 缺口县区测算(地方填报)1_省级财力12.12 2" xfId="5707"/>
    <cellStyle name="好_2010省级行政性收费专项收入批复_支出汇总" xfId="5708"/>
    <cellStyle name="好_2010省级行政性收费专项收入批复_支出汇总 2" xfId="5709"/>
    <cellStyle name="好_20111127汇报附表（8张）" xfId="5710"/>
    <cellStyle name="千位分隔 2 2 2" xfId="5711"/>
    <cellStyle name="好_20111127汇报附表（8张） 2" xfId="5712"/>
    <cellStyle name="好_20111127汇报附表（8张）_基金汇总" xfId="5713"/>
    <cellStyle name="好_县市旗测算20080508_不含人员经费系数_财力性转移支付2010年预算参考数 3" xfId="5714"/>
    <cellStyle name="好_20111127汇报附表（8张）_收入汇总" xfId="5715"/>
    <cellStyle name="好_20111127汇报附表（8张）_支出汇总 2" xfId="5716"/>
    <cellStyle name="好_2011年全省及省级预计12-31 2" xfId="5717"/>
    <cellStyle name="好_文体广播部门" xfId="5718"/>
    <cellStyle name="好_2011年全省及省级预计2011-12-12" xfId="5719"/>
    <cellStyle name="好_2011年全省及省级预计2011-12-12 2" xfId="5720"/>
    <cellStyle name="好_2011年全省及省级预计2011-12-12_基金汇总" xfId="5721"/>
    <cellStyle name="好_2011年全省及省级预计2011-12-12_基金汇总 2" xfId="5722"/>
    <cellStyle name="好_2011年全省及省级预计2011-12-12_收入汇总" xfId="5723"/>
    <cellStyle name="好_2011年全省及省级预计2011-12-12_收入汇总 2" xfId="5724"/>
    <cellStyle name="好_2011年全省及省级预计2011-12-12_支出汇总" xfId="5725"/>
    <cellStyle name="好_2011年全省及省级预计2011-12-12_支出汇总 2" xfId="5726"/>
    <cellStyle name="好_2011年预算表格2010.12.9" xfId="5727"/>
    <cellStyle name="好_34青海 2" xfId="5728"/>
    <cellStyle name="好_2011年预算表格2010.12.9 2 3" xfId="5729"/>
    <cellStyle name="好_2011年预算表格2010.12.9_2014省级收入12.2（更新后）" xfId="5730"/>
    <cellStyle name="强调文字颜色 6 2_3.2017全省支出" xfId="5731"/>
    <cellStyle name="好_2011年预算表格2010.12.9_2014省级收入12.2（更新后） 2" xfId="5732"/>
    <cellStyle name="好_2011年预算表格2010.12.9_2014省级收入12.2（更新后） 3" xfId="5733"/>
    <cellStyle name="好_2011年预算表格2010.12.9_2017年预算草案（债务） 3" xfId="5734"/>
    <cellStyle name="好_行政(燃修费)_民生政策最低支出需求_财力性转移支付2010年预算参考数 3" xfId="5735"/>
    <cellStyle name="好_2011年预算表格2010.12.9_附表1-6 2" xfId="5736"/>
    <cellStyle name="好_2011年预算表格2010.12.9_附表1-6 3" xfId="5737"/>
    <cellStyle name="好_省级明细_1.3日 2017年预算草案 - 副本" xfId="5738"/>
    <cellStyle name="好_2011年预算表格2010.12.9_省级财力12.12" xfId="5739"/>
    <cellStyle name="好_2011年预算表格2010.12.9_省级财力12.12 3" xfId="5740"/>
    <cellStyle name="好_行政（人员）_民生政策最低支出需求 2" xfId="5741"/>
    <cellStyle name="好_2011年预算表格2010.12.9_收入汇总" xfId="5742"/>
    <cellStyle name="好_2011年预算表格2010.12.9_收入汇总 2" xfId="5743"/>
    <cellStyle name="好_2011年预算表格2010.12.9_收入汇总 3" xfId="5744"/>
    <cellStyle name="好_2011年预算表格2010.12.9_支出汇总 2" xfId="5745"/>
    <cellStyle name="好_2011年预算大表11-26" xfId="5746"/>
    <cellStyle name="好_2011年预算大表11-26_2017年预算草案（债务）" xfId="5747"/>
    <cellStyle name="好_复件 复件 2010年预算表格－2010-03-26-（含表间 公式）_2014省级收入及财力12.12（更新后） 2" xfId="5748"/>
    <cellStyle name="好_2011年预算大表11-26_基金汇总" xfId="5749"/>
    <cellStyle name="好_2011年预算大表11-26_支出汇总" xfId="5750"/>
    <cellStyle name="好_2012年国有资本经营预算收支总表" xfId="5751"/>
    <cellStyle name="好_行政公检法测算_民生政策最低支出需求_2014省级收入12.2（更新后）" xfId="5752"/>
    <cellStyle name="好_2012年国有资本经营预算收支总表 2" xfId="5753"/>
    <cellStyle name="好_行政公检法测算_民生政策最低支出需求_2014省级收入12.2（更新后） 2" xfId="5754"/>
    <cellStyle name="好_2012年国有资本经营预算收支总表 3" xfId="5755"/>
    <cellStyle name="好_行政公检法测算_民生政策最低支出需求_2014省级收入12.2（更新后） 3" xfId="5756"/>
    <cellStyle name="好_2012年结算与财力5.3" xfId="5757"/>
    <cellStyle name="好_2012年结算与财力5.3 2" xfId="5758"/>
    <cellStyle name="好_2012年结余使用" xfId="5759"/>
    <cellStyle name="好_2012年结余使用 2" xfId="5760"/>
    <cellStyle name="好_2012年结余使用 3" xfId="5761"/>
    <cellStyle name="好_2012年省级一般预算收入计划" xfId="5762"/>
    <cellStyle name="好_20160105省级2016年预算情况表（最新） 2" xfId="5763"/>
    <cellStyle name="好_20160105省级2016年预算情况表（最新） 2 2" xfId="5764"/>
    <cellStyle name="好_20160105省级2016年预算情况表（最新） 3" xfId="5765"/>
    <cellStyle name="好_20160105省级2016年预算情况表（最新） 4" xfId="5766"/>
    <cellStyle name="好_20160105省级2016年预算情况表（最新）_2017年预算草案（债务） 3" xfId="5767"/>
    <cellStyle name="好_成本差异系数（含人口规模）_2014省级收入12.2（更新后） 2" xfId="5768"/>
    <cellStyle name="好_20160105省级2016年预算情况表（最新）_基金汇总" xfId="5769"/>
    <cellStyle name="好_20160105省级2016年预算情况表（最新）_收入汇总" xfId="5770"/>
    <cellStyle name="好_商品交易所2006--2008年税收_基金汇总" xfId="5771"/>
    <cellStyle name="好_20160105省级2016年预算情况表（最新）_收入汇总 2" xfId="5772"/>
    <cellStyle name="好_商品交易所2006--2008年税收_基金汇总 2" xfId="5773"/>
    <cellStyle name="好_20160105省级2016年预算情况表（最新）_收入汇总 3" xfId="5774"/>
    <cellStyle name="好_分县成本差异系数_2014省级收入及财力12.12（更新后） 2" xfId="5775"/>
    <cellStyle name="好_商品交易所2006--2008年税收_基金汇总 3" xfId="5776"/>
    <cellStyle name="好_20160105省级2016年预算情况表（最新）_支出汇总" xfId="5777"/>
    <cellStyle name="好_Book1_2012年省级平衡简表（用） 3" xfId="5778"/>
    <cellStyle name="好_20160105省级2016年预算情况表（最新）_支出汇总 2" xfId="5779"/>
    <cellStyle name="好_20160105省级2016年预算情况表（最新）_支出汇总 3" xfId="5780"/>
    <cellStyle name="好_卫生(按照总人口测算）—20080416_县市旗测算-新科目（含人口规模效应） 2" xfId="5781"/>
    <cellStyle name="好_20161017---核定基数定表 2" xfId="5782"/>
    <cellStyle name="好_2016-2017全省国资预算 2" xfId="5783"/>
    <cellStyle name="强调文字颜色 3 3 4" xfId="5784"/>
    <cellStyle name="好_2016年财政专项清理表" xfId="5785"/>
    <cellStyle name="好_2016年财政总决算生成表全套0417 -平衡表" xfId="5786"/>
    <cellStyle name="着色 2 2" xfId="5787"/>
    <cellStyle name="好_2016年财政总决算生成表全套0417 -平衡表 2" xfId="5788"/>
    <cellStyle name="好_2016年财政总决算生成表全套0417 -平衡表 3" xfId="5789"/>
    <cellStyle name="好_2016年预算表格（公式） 3" xfId="5790"/>
    <cellStyle name="好_2016年中原银行税收基数短收市县负担情况表" xfId="5791"/>
    <cellStyle name="好_34青海_1_2014省级收入及财力12.12（更新后）" xfId="5792"/>
    <cellStyle name="好_核定人数对比_财力性转移支付2010年预算参考数 2" xfId="5793"/>
    <cellStyle name="好_2016年中原银行税收基数短收市县负担情况表 2" xfId="5794"/>
    <cellStyle name="好_34青海_1_2014省级收入及财力12.12（更新后） 2" xfId="5795"/>
    <cellStyle name="好_2016年中原银行税收基数短收市县负担情况表 3" xfId="5796"/>
    <cellStyle name="好_34青海_1_2014省级收入及财力12.12（更新后） 3" xfId="5797"/>
    <cellStyle name="好_20170103省级2017年预算情况表" xfId="5798"/>
    <cellStyle name="好_20170103省级2017年预算情况表 2" xfId="5799"/>
    <cellStyle name="好_20170103省级2017年预算情况表 3" xfId="5800"/>
    <cellStyle name="好_20171126--2018年省级收入预算（打印）" xfId="5801"/>
    <cellStyle name="好_20171126--2018年省级收入预算（打印） 2" xfId="5802"/>
    <cellStyle name="好_20171126--2018年省级收入预算（打印） 3" xfId="5803"/>
    <cellStyle name="好_2017年预算草案（债务）" xfId="5804"/>
    <cellStyle name="好_20河南(财政部2010年县级基本财力测算数据) 2" xfId="5805"/>
    <cellStyle name="好_20河南(财政部2010年县级基本财力测算数据) 3" xfId="5806"/>
    <cellStyle name="好_20河南(财政部2010年县级基本财力测算数据)_2014省级收入12.2（更新后）" xfId="5807"/>
    <cellStyle name="好_20河南(财政部2010年县级基本财力测算数据)_2014省级收入12.2（更新后） 3" xfId="5808"/>
    <cellStyle name="好_20河南(财政部2010年县级基本财力测算数据)_省级财力12.12" xfId="5809"/>
    <cellStyle name="好_20河南(财政部2010年县级基本财力测算数据)_省级财力12.12 2" xfId="5810"/>
    <cellStyle name="好_20河南(财政部2010年县级基本财力测算数据)_省级财力12.12 3" xfId="5811"/>
    <cellStyle name="好_20河南_2014省级收入12.2（更新后） 2" xfId="5812"/>
    <cellStyle name="好_20河南_2014省级收入及财力12.12（更新后）" xfId="5813"/>
    <cellStyle name="好_20河南_2014省级收入及财力12.12（更新后） 3" xfId="5814"/>
    <cellStyle name="好_20河南_财力性转移支付2010年预算参考数 2" xfId="5815"/>
    <cellStyle name="好_20河南_财力性转移支付2010年预算参考数 3" xfId="5816"/>
    <cellStyle name="好_20河南_省级财力12.12 2" xfId="5817"/>
    <cellStyle name="好_商品交易所2006--2008年税收 2 2" xfId="5818"/>
    <cellStyle name="好_20河南_省级财力12.12 3" xfId="5819"/>
    <cellStyle name="好_商品交易所2006--2008年税收 2 3" xfId="5820"/>
    <cellStyle name="好_20河南省" xfId="5821"/>
    <cellStyle name="好_22.2017年全省基金支出 3" xfId="5822"/>
    <cellStyle name="好_22湖南_2014省级收入12.2（更新后）" xfId="5823"/>
    <cellStyle name="好_22湖南_2014省级收入12.2（更新后） 2" xfId="5824"/>
    <cellStyle name="好_22湖南_2014省级收入12.2（更新后） 3" xfId="5825"/>
    <cellStyle name="好_省级明细_全省预算代编_2017年预算草案（债务） 2" xfId="5826"/>
    <cellStyle name="好_22湖南_财力性转移支付2010年预算参考数 2" xfId="5827"/>
    <cellStyle name="适中 2 2" xfId="5828"/>
    <cellStyle name="好_27重庆_2014省级收入12.2（更新后）" xfId="5829"/>
    <cellStyle name="好_27重庆_2014省级收入12.2（更新后） 2" xfId="5830"/>
    <cellStyle name="好_27重庆_2014省级收入12.2（更新后） 3" xfId="5831"/>
    <cellStyle name="好_27重庆_2014省级收入及财力12.12（更新后）" xfId="5832"/>
    <cellStyle name="好_27重庆_2014省级收入及财力12.12（更新后） 2" xfId="5833"/>
    <cellStyle name="好_27重庆_2014省级收入及财力12.12（更新后） 3" xfId="5834"/>
    <cellStyle name="好_28四川" xfId="5835"/>
    <cellStyle name="好_Book1 2" xfId="5836"/>
    <cellStyle name="好_28四川_2014省级收入12.2（更新后） 3" xfId="5837"/>
    <cellStyle name="好_28四川_2014省级收入及财力12.12（更新后）" xfId="5838"/>
    <cellStyle name="好_28四川_2014省级收入及财力12.12（更新后） 3" xfId="5839"/>
    <cellStyle name="好_28四川_财力性转移支付2010年预算参考数 2" xfId="5840"/>
    <cellStyle name="好_28四川_财力性转移支付2010年预算参考数 3" xfId="5841"/>
    <cellStyle name="好_28四川_省级财力12.12 2" xfId="5842"/>
    <cellStyle name="好_3.2017全省支出" xfId="5843"/>
    <cellStyle name="好_3.2017全省支出 2" xfId="5844"/>
    <cellStyle name="好_30云南" xfId="5845"/>
    <cellStyle name="好_30云南 2" xfId="5846"/>
    <cellStyle name="好_30云南_1" xfId="5847"/>
    <cellStyle name="好_30云南_1 2" xfId="5848"/>
    <cellStyle name="好_30云南_1 3" xfId="5849"/>
    <cellStyle name="好_省级明细_全省预算代编 2" xfId="5850"/>
    <cellStyle name="好_30云南_1_2014省级收入12.2（更新后）" xfId="5851"/>
    <cellStyle name="好_省级明细_全省收入代编最新_收入汇总 2" xfId="5852"/>
    <cellStyle name="好_30云南_1_2014省级收入12.2（更新后） 2" xfId="5853"/>
    <cellStyle name="好_30云南_1_2014省级收入12.2（更新后） 3" xfId="5854"/>
    <cellStyle name="好_30云南_1_2014省级收入及财力12.12（更新后）" xfId="5855"/>
    <cellStyle name="好_30云南_1_2014省级收入及财力12.12（更新后） 2" xfId="5856"/>
    <cellStyle name="好_30云南_1_2014省级收入及财力12.12（更新后） 3" xfId="5857"/>
    <cellStyle name="好_30云南_1_省级财力12.12 3" xfId="5858"/>
    <cellStyle name="好_33甘肃" xfId="5859"/>
    <cellStyle name="好_33甘肃 2" xfId="5860"/>
    <cellStyle name="好_34青海" xfId="5861"/>
    <cellStyle name="好_34青海 3" xfId="5862"/>
    <cellStyle name="好_34青海_1" xfId="5863"/>
    <cellStyle name="好_省级明细_Xl0000071_2017年预算草案（债务）" xfId="5864"/>
    <cellStyle name="好_34青海_1 3" xfId="5865"/>
    <cellStyle name="好_省级明细_Xl0000068_支出汇总" xfId="5866"/>
    <cellStyle name="好_省级明细_Xl0000071_2017年预算草案（债务） 3" xfId="5867"/>
    <cellStyle name="好_34青海_1_财力性转移支付2010年预算参考数" xfId="5868"/>
    <cellStyle name="好_34青海_1_财力性转移支付2010年预算参考数 2" xfId="5869"/>
    <cellStyle name="好_分县成本差异系数_2014省级收入及财力12.12（更新后） 3" xfId="5870"/>
    <cellStyle name="好_34青海_1_财力性转移支付2010年预算参考数 3" xfId="5871"/>
    <cellStyle name="好_34青海_1_省级财力12.12 3" xfId="5872"/>
    <cellStyle name="好_34青海_2014省级收入12.2（更新后）" xfId="5873"/>
    <cellStyle name="好_34青海_省级财力12.12 3" xfId="5874"/>
    <cellStyle name="好_缺口县区测算（11.13） 2" xfId="5875"/>
    <cellStyle name="好_410927000_台前县 2" xfId="5876"/>
    <cellStyle name="好_410927000_台前县_2014省级收入12.2（更新后） 3" xfId="5877"/>
    <cellStyle name="好_410927000_台前县_2014省级收入及财力12.12（更新后）" xfId="5878"/>
    <cellStyle name="好_410927000_台前县_2014省级收入及财力12.12（更新后） 3" xfId="5879"/>
    <cellStyle name="好_410927000_台前县_省级财力12.12" xfId="5880"/>
    <cellStyle name="警告文本 2 5" xfId="5881"/>
    <cellStyle name="好_410927000_台前县_省级财力12.12 2" xfId="5882"/>
    <cellStyle name="好_410927000_台前县_省级财力12.12 3" xfId="5883"/>
    <cellStyle name="好_530623_2006年县级财政报表附表 2" xfId="5884"/>
    <cellStyle name="好_5334_2006年迪庆县级财政报表附表" xfId="5885"/>
    <cellStyle name="好_财力（李处长）_2014省级收入及财力12.12（更新后）" xfId="5886"/>
    <cellStyle name="好_8政府性基金支出情况表的复制" xfId="5887"/>
    <cellStyle name="好_Book1" xfId="5888"/>
    <cellStyle name="好_Book1_2012-2013年经常性收入预测（1.1新口径）" xfId="5889"/>
    <cellStyle name="好_县区合并测算20080423(按照各省比重）_民生政策最低支出需求 3" xfId="5890"/>
    <cellStyle name="好_Book1_2012年省级平衡简表（用）" xfId="5891"/>
    <cellStyle name="好_Book1_2012年省级平衡简表（用） 2" xfId="5892"/>
    <cellStyle name="好_Book1_2013省级预算附表 2" xfId="5893"/>
    <cellStyle name="好_Book1_2016年结算与财力5.17 2" xfId="5894"/>
    <cellStyle name="好_Book1_2016年结算与财力5.17 3" xfId="5895"/>
    <cellStyle name="好_Book1_5.2017省本级收入" xfId="5896"/>
    <cellStyle name="好_县市旗测算-新科目（20080627）_县市旗测算-新科目（含人口规模效应）_财力性转移支付2010年预算参考数" xfId="5897"/>
    <cellStyle name="好_Book1_财力性转移支付2010年预算参考数" xfId="5898"/>
    <cellStyle name="好_Book1_财力性转移支付2010年预算参考数 2" xfId="5899"/>
    <cellStyle name="好_Book1_财力性转移支付2010年预算参考数 3" xfId="5900"/>
    <cellStyle name="好_Book1_附表1-6" xfId="5901"/>
    <cellStyle name="好_Book1_附表1-6 2" xfId="5902"/>
    <cellStyle name="好_Book1_基金汇总" xfId="5903"/>
    <cellStyle name="好_Book1_基金汇总 2" xfId="5904"/>
    <cellStyle name="好_Book1_收入汇总" xfId="5905"/>
    <cellStyle name="好_汇总表4 2" xfId="5906"/>
    <cellStyle name="好_Book1_支出汇总 2" xfId="5907"/>
    <cellStyle name="好_Book2" xfId="5908"/>
    <cellStyle name="强调文字颜色 6 2" xfId="5909"/>
    <cellStyle name="好_Book2 2" xfId="5910"/>
    <cellStyle name="强调文字颜色 6 2 2" xfId="5911"/>
    <cellStyle name="好_Book2 3" xfId="5912"/>
    <cellStyle name="强调文字颜色 6 2 3" xfId="5913"/>
    <cellStyle name="好_Book2_2014省级收入及财力12.12（更新后）" xfId="5914"/>
    <cellStyle name="好_省级明细_基金最新_基金汇总 2" xfId="5915"/>
    <cellStyle name="好_Book2_2014省级收入及财力12.12（更新后） 2" xfId="5916"/>
    <cellStyle name="好_Book2_财力性转移支付2010年预算参考数" xfId="5917"/>
    <cellStyle name="好_Book2_省级财力12.12" xfId="5918"/>
    <cellStyle name="好_Book2_省级财力12.12 2" xfId="5919"/>
    <cellStyle name="好_gdp 2" xfId="5920"/>
    <cellStyle name="好_M01-2(州市补助收入) 2" xfId="5921"/>
    <cellStyle name="好_省级明细_Book1_基金汇总 2" xfId="5922"/>
    <cellStyle name="好_material report in Jul" xfId="5923"/>
    <cellStyle name="好_material report in Jun" xfId="5924"/>
    <cellStyle name="好_Material reprot In Dec" xfId="5925"/>
    <cellStyle name="好_Material reprot In Feb (2)" xfId="5926"/>
    <cellStyle name="好_检验表（调整后）" xfId="5927"/>
    <cellStyle name="好_Material reprot In Mar" xfId="5928"/>
    <cellStyle name="好_行政公检法测算_民生政策最低支出需求_2014省级收入及财力12.12（更新后）" xfId="5929"/>
    <cellStyle name="好_Sheet1 3" xfId="5930"/>
    <cellStyle name="好_Sheet1_1 2" xfId="5931"/>
    <cellStyle name="好_Sheet1_1 3" xfId="5932"/>
    <cellStyle name="好_Sheet1_2014省级收入12.2（更新后） 3" xfId="5933"/>
    <cellStyle name="好_Sheet1_Sheet2" xfId="5934"/>
    <cellStyle name="汇总 2 2 2" xfId="5935"/>
    <cellStyle name="好_Sheet1_Sheet2 2" xfId="5936"/>
    <cellStyle name="好_Sheet1_全省基金收支 3" xfId="5937"/>
    <cellStyle name="好_Sheet1_省级财力12.12" xfId="5938"/>
    <cellStyle name="好_Sheet1_省级财力12.12 2" xfId="5939"/>
    <cellStyle name="好_省级明细_代编全省支出预算修改" xfId="5940"/>
    <cellStyle name="好_Sheet1_省级财力12.12 3" xfId="5941"/>
    <cellStyle name="好_Sheet1_省级收入 2" xfId="5942"/>
    <cellStyle name="好_分县成本差异系数_不含人员经费系数_2014省级收入及财力12.12（更新后） 3" xfId="5943"/>
    <cellStyle name="好_Sheet1_省级收入 3" xfId="5944"/>
    <cellStyle name="好_Sheet1_省级支出 3" xfId="5945"/>
    <cellStyle name="好_Sheet2 2" xfId="5946"/>
    <cellStyle name="好_Sheet2 3" xfId="5947"/>
    <cellStyle name="好_Xl0000068 2" xfId="5948"/>
    <cellStyle name="好_Xl0000068 2 2" xfId="5949"/>
    <cellStyle name="好_Xl0000068 2 3" xfId="5950"/>
    <cellStyle name="好_Xl0000068 3" xfId="5951"/>
    <cellStyle name="好_Xl0000068_2017年预算草案（债务）" xfId="5952"/>
    <cellStyle name="好_Xl0000068_2017年预算草案（债务） 3" xfId="5953"/>
    <cellStyle name="好_Xl0000068_基金汇总" xfId="5954"/>
    <cellStyle name="好_Xl0000068_基金汇总 2" xfId="5955"/>
    <cellStyle name="好_Xl0000068_收入汇总" xfId="5956"/>
    <cellStyle name="好_Xl0000068_收入汇总 2" xfId="5957"/>
    <cellStyle name="好_Xl0000068_支出汇总" xfId="5958"/>
    <cellStyle name="好_县市旗测算-新科目（20080627）_民生政策最低支出需求 3" xfId="5959"/>
    <cellStyle name="好_Xl0000068_支出汇总 2" xfId="5960"/>
    <cellStyle name="好_Xl0000068_支出汇总 3" xfId="5961"/>
    <cellStyle name="好_Xl0000071 2" xfId="5962"/>
    <cellStyle name="好_Xl0000071 2 3" xfId="5963"/>
    <cellStyle name="好_Xl0000071 3" xfId="5964"/>
    <cellStyle name="好_Xl0000071 4" xfId="5965"/>
    <cellStyle name="好_Xl0000071_2017年预算草案（债务）" xfId="5966"/>
    <cellStyle name="好_Xl0000071_基金汇总" xfId="5967"/>
    <cellStyle name="好_Xl0000071_基金汇总 2" xfId="5968"/>
    <cellStyle name="好_Xl0000071_收入汇总" xfId="5969"/>
    <cellStyle name="好_Xl0000071_收入汇总 2" xfId="5970"/>
    <cellStyle name="好_省级明细_支出汇总" xfId="5971"/>
    <cellStyle name="好_Xl0000071_支出汇总" xfId="5972"/>
    <cellStyle name="好_Xl0000071_支出汇总 3" xfId="5973"/>
    <cellStyle name="输出 4" xfId="5974"/>
    <cellStyle name="好_Xl0000335" xfId="5975"/>
    <cellStyle name="好_Xl0000336 2" xfId="5976"/>
    <cellStyle name="好_分析缺口率" xfId="5977"/>
    <cellStyle name="好_Xl0000336 3" xfId="5978"/>
    <cellStyle name="好_安徽 缺口县区测算(地方填报)1" xfId="5979"/>
    <cellStyle name="好_安徽 缺口县区测算(地方填报)1 2" xfId="5980"/>
    <cellStyle name="好_安徽 缺口县区测算(地方填报)1_2014省级收入12.2（更新后） 2" xfId="5981"/>
    <cellStyle name="解释性文本 3 4" xfId="5982"/>
    <cellStyle name="好_安徽 缺口县区测算(地方填报)1_2014省级收入12.2（更新后） 3" xfId="5983"/>
    <cellStyle name="好_安徽 缺口县区测算(地方填报)1_2014省级收入及财力12.12（更新后） 2" xfId="5984"/>
    <cellStyle name="好_汇总表_财力性转移支付2010年预算参考数" xfId="5985"/>
    <cellStyle name="好_安徽 缺口县区测算(地方填报)1_2014省级收入及财力12.12（更新后） 3" xfId="5986"/>
    <cellStyle name="好_安徽 缺口县区测算(地方填报)1_财力性转移支付2010年预算参考数" xfId="5987"/>
    <cellStyle name="好_县区合并测算20080421 3" xfId="5988"/>
    <cellStyle name="好_县区合并测算20080423(按照各省比重）_不含人员经费系数_财力性转移支付2010年预算参考数 2" xfId="5989"/>
    <cellStyle name="好_安徽 缺口县区测算(地方填报)1_省级财力12.12 3" xfId="5990"/>
    <cellStyle name="好_表一 2" xfId="5991"/>
    <cellStyle name="好_表一_2014省级收入12.2（更新后） 2" xfId="5992"/>
    <cellStyle name="好_表一_2014省级收入12.2（更新后） 3" xfId="5993"/>
    <cellStyle name="好_表一_2014省级收入及财力12.12（更新后）" xfId="5994"/>
    <cellStyle name="好_表一_2014省级收入及财力12.12（更新后） 2" xfId="5995"/>
    <cellStyle name="好_表一_2014省级收入及财力12.12（更新后） 3" xfId="5996"/>
    <cellStyle name="好_表一_省级财力12.12" xfId="5997"/>
    <cellStyle name="好_表一_省级财力12.12 2" xfId="5998"/>
    <cellStyle name="好_不含人员经费系数" xfId="5999"/>
    <cellStyle name="好_行政公检法测算_省级财力12.12 3" xfId="6000"/>
    <cellStyle name="好_不含人员经费系数 2" xfId="6001"/>
    <cellStyle name="好_不含人员经费系数 3" xfId="6002"/>
    <cellStyle name="好_不含人员经费系数_2014省级收入12.2（更新后） 2" xfId="6003"/>
    <cellStyle name="好_不含人员经费系数_2014省级收入及财力12.12（更新后）" xfId="6004"/>
    <cellStyle name="好_不含人员经费系数_2014省级收入及财力12.12（更新后） 3" xfId="6005"/>
    <cellStyle name="好_不含人员经费系数_财力性转移支付2010年预算参考数" xfId="6006"/>
    <cellStyle name="好_不含人员经费系数_财力性转移支付2010年预算参考数 2" xfId="6007"/>
    <cellStyle name="好_不含人员经费系数_省级财力12.12" xfId="6008"/>
    <cellStyle name="好_财力（李处长） 3" xfId="6009"/>
    <cellStyle name="好_财力（李处长）_2014省级收入12.2（更新后） 2" xfId="6010"/>
    <cellStyle name="好_财力（李处长）_2014省级收入12.2（更新后） 3" xfId="6011"/>
    <cellStyle name="好_财力（李处长）_2014省级收入及财力12.12（更新后） 3" xfId="6012"/>
    <cellStyle name="好_财力（李处长）_省级财力12.12" xfId="6013"/>
    <cellStyle name="好_教育(按照总人口测算）—20080416_不含人员经费系数_财力性转移支付2010年预算参考数" xfId="6014"/>
    <cellStyle name="好_财力（李处长）_省级财力12.12 2" xfId="6015"/>
    <cellStyle name="好_教育(按照总人口测算）—20080416_不含人员经费系数_财力性转移支付2010年预算参考数 2" xfId="6016"/>
    <cellStyle name="好_财力（李处长）_省级财力12.12 3" xfId="6017"/>
    <cellStyle name="好_教育(按照总人口测算）—20080416_不含人员经费系数_财力性转移支付2010年预算参考数 3" xfId="6018"/>
    <cellStyle name="好_财力差异计算表(不含非农业区)" xfId="6019"/>
    <cellStyle name="好_财力差异计算表(不含非农业区) 2" xfId="6020"/>
    <cellStyle name="好_财力差异计算表(不含非农业区) 3" xfId="6021"/>
    <cellStyle name="好_财力差异计算表(不含非农业区)_2014省级收入12.2（更新后）" xfId="6022"/>
    <cellStyle name="好_财力差异计算表(不含非农业区)_2014省级收入12.2（更新后） 2" xfId="6023"/>
    <cellStyle name="好_财力差异计算表(不含非农业区)_2014省级收入12.2（更新后） 3" xfId="6024"/>
    <cellStyle name="好_财力差异计算表(不含非农业区)_2014省级收入及财力12.12（更新后）" xfId="6025"/>
    <cellStyle name="好_财力差异计算表(不含非农业区)_2014省级收入及财力12.12（更新后） 2" xfId="6026"/>
    <cellStyle name="好_行政公检法测算_财力性转移支付2010年预算参考数 3" xfId="6027"/>
    <cellStyle name="好_财力差异计算表(不含非农业区)_2014省级收入及财力12.12（更新后） 3" xfId="6028"/>
    <cellStyle name="好_财力差异计算表(不含非农业区)_省级财力12.12" xfId="6029"/>
    <cellStyle name="强调文字颜色 1 2" xfId="6030"/>
    <cellStyle name="好_财力差异计算表(不含非农业区)_省级财力12.12 3" xfId="6031"/>
    <cellStyle name="强调文字颜色 1 2 3" xfId="6032"/>
    <cellStyle name="好_财政供养人员 2" xfId="6033"/>
    <cellStyle name="好_财政供养人员_2014省级收入12.2（更新后）" xfId="6034"/>
    <cellStyle name="好_财政供养人员_2014省级收入12.2（更新后） 2" xfId="6035"/>
    <cellStyle name="好_财政供养人员_2014省级收入12.2（更新后） 3" xfId="6036"/>
    <cellStyle name="好_财政供养人员_2014省级收入及财力12.12（更新后）" xfId="6037"/>
    <cellStyle name="好_财政供养人员_财力性转移支付2010年预算参考数" xfId="6038"/>
    <cellStyle name="好_财政供养人员_财力性转移支付2010年预算参考数 2" xfId="6039"/>
    <cellStyle name="好_财政供养人员_财力性转移支付2010年预算参考数 3" xfId="6040"/>
    <cellStyle name="好_财政供养人员_省级财力12.12 2" xfId="6041"/>
    <cellStyle name="好_省级明细_23_基金汇总 3" xfId="6042"/>
    <cellStyle name="好_财政供养人员_省级财力12.12 3" xfId="6043"/>
    <cellStyle name="好_财政厅编制用表（2011年报省人大） 2" xfId="6044"/>
    <cellStyle name="好_市辖区测算20080510_不含人员经费系数_财力性转移支付2010年预算参考数" xfId="6045"/>
    <cellStyle name="好_财政厅编制用表（2011年报省人大） 3" xfId="6046"/>
    <cellStyle name="好_财政厅编制用表（2011年报省人大） 4" xfId="6047"/>
    <cellStyle name="好_财政厅编制用表（2011年报省人大）_2013省级预算附表 3" xfId="6048"/>
    <cellStyle name="好_财政厅编制用表（2011年报省人大）_2014省级收入12.2（更新后）" xfId="6049"/>
    <cellStyle name="好_财政厅编制用表（2011年报省人大）_2014省级收入12.2（更新后） 2" xfId="6050"/>
    <cellStyle name="好_财政厅编制用表（2011年报省人大）_2014省级收入及财力12.12（更新后）" xfId="6051"/>
    <cellStyle name="好_财政厅编制用表（2011年报省人大）_2014省级收入及财力12.12（更新后） 2" xfId="6052"/>
    <cellStyle name="好_财政厅编制用表（2011年报省人大）_2014省级收入及财力12.12（更新后） 3" xfId="6053"/>
    <cellStyle name="好_财政厅编制用表（2011年报省人大）_2017年预算草案（债务）" xfId="6054"/>
    <cellStyle name="好_财政厅编制用表（2011年报省人大）_2017年预算草案（债务） 3" xfId="6055"/>
    <cellStyle name="汇总 4" xfId="6056"/>
    <cellStyle name="好_财政厅编制用表（2011年报省人大）_附表1-6" xfId="6057"/>
    <cellStyle name="好_财政厅编制用表（2011年报省人大）_附表1-6 3" xfId="6058"/>
    <cellStyle name="好_财政厅编制用表（2011年报省人大）_省级财力12.12 2" xfId="6059"/>
    <cellStyle name="好_财政厅编制用表（2011年报省人大）_省级财力12.12 3" xfId="6060"/>
    <cellStyle name="好_财政厅编制用表（2011年报省人大）_收入汇总 3" xfId="6061"/>
    <cellStyle name="好_财政厅编制用表（2011年报省人大）_支出汇总" xfId="6062"/>
    <cellStyle name="好_卫生(按照总人口测算）—20080416_不含人员经费系数 2" xfId="6063"/>
    <cellStyle name="好_财政厅编制用表（2011年报省人大）_支出汇总 3" xfId="6064"/>
    <cellStyle name="好_测算结果" xfId="6065"/>
    <cellStyle name="链接单元格 2_1.3日 2017年预算草案 - 副本" xfId="6066"/>
    <cellStyle name="好_测算结果 2" xfId="6067"/>
    <cellStyle name="好_测算结果 3" xfId="6068"/>
    <cellStyle name="好_测算结果_2014省级收入12.2（更新后）" xfId="6069"/>
    <cellStyle name="好_测算结果_2014省级收入12.2（更新后） 2" xfId="6070"/>
    <cellStyle name="好_测算结果_2014省级收入12.2（更新后） 3" xfId="6071"/>
    <cellStyle name="好_省级明细_Book1" xfId="6072"/>
    <cellStyle name="好_测算结果_财力性转移支付2010年预算参考数" xfId="6073"/>
    <cellStyle name="好_测算结果_财力性转移支付2010年预算参考数 2" xfId="6074"/>
    <cellStyle name="好_测算结果_财力性转移支付2010年预算参考数 3" xfId="6075"/>
    <cellStyle name="好_测算结果_省级财力12.12 3" xfId="6076"/>
    <cellStyle name="好_测算结果汇总" xfId="6077"/>
    <cellStyle name="好_测算结果汇总 2" xfId="6078"/>
    <cellStyle name="好_测算结果汇总_2014省级收入12.2（更新后）" xfId="6079"/>
    <cellStyle name="好_测算结果汇总_2014省级收入12.2（更新后） 2" xfId="6080"/>
    <cellStyle name="好_测算结果汇总_2014省级收入12.2（更新后） 3" xfId="6081"/>
    <cellStyle name="好_县市旗测算20080508_财力性转移支付2010年预算参考数" xfId="6082"/>
    <cellStyle name="好_测算结果汇总_2014省级收入及财力12.12（更新后） 2" xfId="6083"/>
    <cellStyle name="好_测算结果汇总_2014省级收入及财力12.12（更新后） 3" xfId="6084"/>
    <cellStyle name="好_测算结果汇总_财力性转移支付2010年预算参考数" xfId="6085"/>
    <cellStyle name="好_缺口县区测算(财政部标准)" xfId="6086"/>
    <cellStyle name="好_测算结果汇总_财力性转移支付2010年预算参考数 3" xfId="6087"/>
    <cellStyle name="好_行政公检法测算_县市旗测算-新科目（含人口规模效应）_2014省级收入12.2（更新后） 2" xfId="6088"/>
    <cellStyle name="好_缺口县区测算(财政部标准) 3" xfId="6089"/>
    <cellStyle name="好_测算结果汇总_省级财力12.12" xfId="6090"/>
    <cellStyle name="好_测算结果汇总_省级财力12.12 2" xfId="6091"/>
    <cellStyle name="好_行政公检法测算_不含人员经费系数_财力性转移支付2010年预算参考数 3" xfId="6092"/>
    <cellStyle name="好_测算结果汇总_省级财力12.12 3" xfId="6093"/>
    <cellStyle name="好_分县成本差异系数_省级财力12.12 2" xfId="6094"/>
    <cellStyle name="好_测算总表" xfId="6095"/>
    <cellStyle name="好_测算总表 3" xfId="6096"/>
    <cellStyle name="好_测算总表_2014省级收入12.2（更新后）" xfId="6097"/>
    <cellStyle name="好_测算总表_2014省级收入12.2（更新后） 2" xfId="6098"/>
    <cellStyle name="好_测算总表_2014省级收入及财力12.12（更新后）" xfId="6099"/>
    <cellStyle name="好_测算总表_2014省级收入及财力12.12（更新后） 3" xfId="6100"/>
    <cellStyle name="好_测算总表_省级财力12.12" xfId="6101"/>
    <cellStyle name="好_测算总表_省级财力12.12 2" xfId="6102"/>
    <cellStyle name="好_成本差异系数" xfId="6103"/>
    <cellStyle name="好_成本差异系数 2" xfId="6104"/>
    <cellStyle name="好_成本差异系数（含人口规模） 2" xfId="6105"/>
    <cellStyle name="好_县市旗测算20080508_县市旗测算-新科目（含人口规模效应）_财力性转移支付2010年预算参考数 3" xfId="6106"/>
    <cellStyle name="好_成本差异系数（含人口规模） 3" xfId="6107"/>
    <cellStyle name="好_成本差异系数（含人口规模）_2014省级收入12.2（更新后）" xfId="6108"/>
    <cellStyle name="好_成本差异系数（含人口规模）_2014省级收入12.2（更新后） 3" xfId="6109"/>
    <cellStyle name="好_成本差异系数（含人口规模）_2014省级收入及财力12.12（更新后）" xfId="6110"/>
    <cellStyle name="好_成本差异系数（含人口规模）_2014省级收入及财力12.12（更新后） 3" xfId="6111"/>
    <cellStyle name="好_成本差异系数（含人口规模）_财力性转移支付2010年预算参考数" xfId="6112"/>
    <cellStyle name="好_成本差异系数（含人口规模）_财力性转移支付2010年预算参考数 2" xfId="6113"/>
    <cellStyle name="好_成本差异系数（含人口规模）_财力性转移支付2010年预算参考数 3" xfId="6114"/>
    <cellStyle name="好_成本差异系数_2014省级收入12.2（更新后）" xfId="6115"/>
    <cellStyle name="好_省级明细_基金最终修改支出" xfId="6116"/>
    <cellStyle name="好_成本差异系数_2014省级收入12.2（更新后） 2" xfId="6117"/>
    <cellStyle name="好_国有资本经营预算（2011年报省人大）_省级财力12.12 3" xfId="6118"/>
    <cellStyle name="好_省级明细_基金最终修改支出 2" xfId="6119"/>
    <cellStyle name="콤마_BOILER-CO1" xfId="6120"/>
    <cellStyle name="好_成本差异系数_2014省级收入12.2（更新后） 3" xfId="6121"/>
    <cellStyle name="好_省级明细_基金最终修改支出 3" xfId="6122"/>
    <cellStyle name="好_成本差异系数_2014省级收入及财力12.12（更新后）" xfId="6123"/>
    <cellStyle name="好_成本差异系数_2014省级收入及财力12.12（更新后） 2" xfId="6124"/>
    <cellStyle name="好_河南省农村义务教育教师绩效工资测算表8-12_2014省级收入及财力12.12（更新后） 3" xfId="6125"/>
    <cellStyle name="好_成本差异系数_2014省级收入及财力12.12（更新后） 3" xfId="6126"/>
    <cellStyle name="好_成本差异系数_财力性转移支付2010年预算参考数" xfId="6127"/>
    <cellStyle name="好_县区合并测算20080423(按照各省比重）_不含人员经费系数" xfId="6128"/>
    <cellStyle name="好_成本差异系数_省级财力12.12" xfId="6129"/>
    <cellStyle name="好_城建部门" xfId="6130"/>
    <cellStyle name="好_第五部分(才淼、饶永宏）" xfId="6131"/>
    <cellStyle name="好_第五部分(才淼、饶永宏） 2" xfId="6132"/>
    <cellStyle name="好_电力公司增值税划转 3" xfId="6133"/>
    <cellStyle name="好_电力公司增值税划转_省级财力12.12 3" xfId="6134"/>
    <cellStyle name="好_方案二 2" xfId="6135"/>
    <cellStyle name="好_方案二 3" xfId="6136"/>
    <cellStyle name="好_分析缺口率 3" xfId="6137"/>
    <cellStyle name="好_省级明细_Xl0000071_基金汇总 2" xfId="6138"/>
    <cellStyle name="好_分析缺口率_2014省级收入12.2（更新后） 2" xfId="6139"/>
    <cellStyle name="好_缺口县区测算 3" xfId="6140"/>
    <cellStyle name="好_分析缺口率_2014省级收入12.2（更新后） 3" xfId="6141"/>
    <cellStyle name="好_分析缺口率_财力性转移支付2010年预算参考数 2" xfId="6142"/>
    <cellStyle name="好_汇总表_2014省级收入及财力12.12（更新后） 3" xfId="6143"/>
    <cellStyle name="好_分析缺口率_财力性转移支付2010年预算参考数 3" xfId="6144"/>
    <cellStyle name="好_分析缺口率_省级财力12.12 2" xfId="6145"/>
    <cellStyle name="好_分县成本差异系数 2" xfId="6146"/>
    <cellStyle name="好_分县成本差异系数 3" xfId="6147"/>
    <cellStyle name="好_分县成本差异系数_2014省级收入12.2（更新后）" xfId="6148"/>
    <cellStyle name="好_分县成本差异系数_2014省级收入12.2（更新后） 2" xfId="6149"/>
    <cellStyle name="好_市辖区测算20080510_民生政策最低支出需求" xfId="6150"/>
    <cellStyle name="好_分县成本差异系数_不含人员经费系数" xfId="6151"/>
    <cellStyle name="好_卫生部门_财力性转移支付2010年预算参考数 2" xfId="6152"/>
    <cellStyle name="好_分县成本差异系数_不含人员经费系数 2" xfId="6153"/>
    <cellStyle name="好_分县成本差异系数_不含人员经费系数 3" xfId="6154"/>
    <cellStyle name="好_分县成本差异系数_不含人员经费系数_2014省级收入及财力12.12（更新后） 2" xfId="6155"/>
    <cellStyle name="好_分县成本差异系数_不含人员经费系数_财力性转移支付2010年预算参考数 2" xfId="6156"/>
    <cellStyle name="好_分县成本差异系数_不含人员经费系数_财力性转移支付2010年预算参考数 3" xfId="6157"/>
    <cellStyle name="好_分县成本差异系数_不含人员经费系数_省级财力12.12" xfId="6158"/>
    <cellStyle name="好_分县成本差异系数_不含人员经费系数_省级财力12.12 3" xfId="6159"/>
    <cellStyle name="好_分县成本差异系数_民生政策最低支出需求" xfId="6160"/>
    <cellStyle name="好_分县成本差异系数_民生政策最低支出需求 3" xfId="6161"/>
    <cellStyle name="好_分县成本差异系数_民生政策最低支出需求_2014省级收入12.2（更新后）" xfId="6162"/>
    <cellStyle name="好_分县成本差异系数_民生政策最低支出需求_2014省级收入12.2（更新后） 3" xfId="6163"/>
    <cellStyle name="好_分县成本差异系数_民生政策最低支出需求_2014省级收入及财力12.12（更新后） 3" xfId="6164"/>
    <cellStyle name="好_汇总-县级财政报表附表" xfId="6165"/>
    <cellStyle name="好_分县成本差异系数_民生政策最低支出需求_财力性转移支付2010年预算参考数 2" xfId="6166"/>
    <cellStyle name="好_分县成本差异系数_省级财力12.12" xfId="6167"/>
    <cellStyle name="好_云南 缺口县区测算(地方填报) 2" xfId="6168"/>
    <cellStyle name="强调文字颜色 3 2 4 2" xfId="6169"/>
    <cellStyle name="好_附表" xfId="6170"/>
    <cellStyle name="好_附表 2" xfId="6171"/>
    <cellStyle name="好_附表 3" xfId="6172"/>
    <cellStyle name="好_附表_2014省级收入12.2（更新后）" xfId="6173"/>
    <cellStyle name="好_附表_2014省级收入12.2（更新后） 3" xfId="6174"/>
    <cellStyle name="好_省级明细_2016年预算草案 2" xfId="6175"/>
    <cellStyle name="好_附表_2014省级收入及财力12.12（更新后） 2" xfId="6176"/>
    <cellStyle name="好_附表_财力性转移支付2010年预算参考数 3" xfId="6177"/>
    <cellStyle name="好_附表1-6" xfId="6178"/>
    <cellStyle name="好_复件 复件 2010年预算表格－2010-03-26-（含表间 公式）" xfId="6179"/>
    <cellStyle name="好_复件 复件 2010年预算表格－2010-03-26-（含表间 公式） 2" xfId="6180"/>
    <cellStyle name="好_复件 复件 2010年预算表格－2010-03-26-（含表间 公式） 3" xfId="6181"/>
    <cellStyle name="好_省级明细_代编全省支出预算修改_收入汇总" xfId="6182"/>
    <cellStyle name="好_复件 复件 2010年预算表格－2010-03-26-（含表间 公式）_2014省级收入12.2（更新后）" xfId="6183"/>
    <cellStyle name="好_复件 复件 2010年预算表格－2010-03-26-（含表间 公式）_2014省级收入12.2（更新后） 2" xfId="6184"/>
    <cellStyle name="好_复件 复件 2010年预算表格－2010-03-26-（含表间 公式）_2014省级收入及财力12.12（更新后）" xfId="6185"/>
    <cellStyle name="好_复件 复件 2010年预算表格－2010-03-26-（含表间 公式）_2014省级收入及财力12.12（更新后） 3" xfId="6186"/>
    <cellStyle name="好_国有资本经营预算（2011年报省人大）" xfId="6187"/>
    <cellStyle name="好_行政(燃修费)_不含人员经费系数_2014省级收入12.2（更新后）" xfId="6188"/>
    <cellStyle name="好_国有资本经营预算（2011年报省人大） 2" xfId="6189"/>
    <cellStyle name="好_行政(燃修费)_不含人员经费系数_2014省级收入12.2（更新后） 2" xfId="6190"/>
    <cellStyle name="好_国有资本经营预算（2011年报省人大） 2 2" xfId="6191"/>
    <cellStyle name="好_危改资金测算_财力性转移支付2010年预算参考数" xfId="6192"/>
    <cellStyle name="好_国有资本经营预算（2011年报省人大） 3" xfId="6193"/>
    <cellStyle name="好_行政(燃修费)_不含人员经费系数_2014省级收入12.2（更新后） 3" xfId="6194"/>
    <cellStyle name="好_国有资本经营预算（2011年报省人大） 4" xfId="6195"/>
    <cellStyle name="好_国有资本经营预算（2011年报省人大）_2013省级预算附表" xfId="6196"/>
    <cellStyle name="好_一般预算支出口径剔除表_财力性转移支付2010年预算参考数 2" xfId="6197"/>
    <cellStyle name="好_国有资本经营预算（2011年报省人大）_2014省级收入12.2（更新后）" xfId="6198"/>
    <cellStyle name="好_国有资本经营预算（2011年报省人大）_2014省级收入12.2（更新后） 3" xfId="6199"/>
    <cellStyle name="好_国有资本经营预算（2011年报省人大）_2014省级收入及财力12.12（更新后）" xfId="6200"/>
    <cellStyle name="好_国有资本经营预算（2011年报省人大）_2014省级收入及财力12.12（更新后） 3" xfId="6201"/>
    <cellStyle name="好_国有资本经营预算（2011年报省人大）_2017年预算草案（债务） 2" xfId="6202"/>
    <cellStyle name="好_国有资本经营预算（2011年报省人大）_省级财力12.12" xfId="6203"/>
    <cellStyle name="好_国有资本经营预算（2011年报省人大）_省级财力12.12 2" xfId="6204"/>
    <cellStyle name="好_国有资本经营预算（2011年报省人大）_收入汇总" xfId="6205"/>
    <cellStyle name="好_国有资本经营预算（2011年报省人大）_收入汇总 2" xfId="6206"/>
    <cellStyle name="好_国有资本经营预算（2011年报省人大）_收入汇总 3" xfId="6207"/>
    <cellStyle name="好_行政(燃修费) 3" xfId="6208"/>
    <cellStyle name="好_行政(燃修费)_不含人员经费系数 2" xfId="6209"/>
    <cellStyle name="着色 2" xfId="6210"/>
    <cellStyle name="好_行政(燃修费)_不含人员经费系数 3" xfId="6211"/>
    <cellStyle name="着色 3" xfId="6212"/>
    <cellStyle name="好_行政(燃修费)_不含人员经费系数_2014省级收入及财力12.12（更新后）" xfId="6213"/>
    <cellStyle name="好_行政(燃修费)_不含人员经费系数_2014省级收入及财力12.12（更新后） 2" xfId="6214"/>
    <cellStyle name="好_行政(燃修费)_不含人员经费系数_财力性转移支付2010年预算参考数 2" xfId="6215"/>
    <cellStyle name="好_行政(燃修费)_不含人员经费系数_财力性转移支付2010年预算参考数 3" xfId="6216"/>
    <cellStyle name="好_同德 2" xfId="6217"/>
    <cellStyle name="好_行政(燃修费)_不含人员经费系数_省级财力12.12 3" xfId="6218"/>
    <cellStyle name="好_行政(燃修费)_财力性转移支付2010年预算参考数" xfId="6219"/>
    <cellStyle name="好_行政(燃修费)_民生政策最低支出需求" xfId="6220"/>
    <cellStyle name="好_行政(燃修费)_民生政策最低支出需求 2" xfId="6221"/>
    <cellStyle name="好_行政(燃修费)_民生政策最低支出需求_2014省级收入12.2（更新后）" xfId="6222"/>
    <cellStyle name="好_行政(燃修费)_民生政策最低支出需求_2014省级收入及财力12.12（更新后）" xfId="6223"/>
    <cellStyle name="好_行政(燃修费)_民生政策最低支出需求_2014省级收入及财力12.12（更新后） 3" xfId="6224"/>
    <cellStyle name="好_行政(燃修费)_民生政策最低支出需求_省级财力12.12" xfId="6225"/>
    <cellStyle name="好_行政(燃修费)_民生政策最低支出需求_省级财力12.12 2" xfId="6226"/>
    <cellStyle name="好_行政(燃修费)_民生政策最低支出需求_省级财力12.12 3" xfId="6227"/>
    <cellStyle name="好_行政(燃修费)_省级财力12.12" xfId="6228"/>
    <cellStyle name="好_省电力2008年 工作表_收入汇总 2" xfId="6229"/>
    <cellStyle name="好_行政(燃修费)_省级财力12.12 2" xfId="6230"/>
    <cellStyle name="好_行政(燃修费)_省级财力12.12 3" xfId="6231"/>
    <cellStyle name="好_行政(燃修费)_县市旗测算-新科目（含人口规模效应） 3" xfId="6232"/>
    <cellStyle name="好_行政(燃修费)_县市旗测算-新科目（含人口规模效应）_2014省级收入12.2（更新后）" xfId="6233"/>
    <cellStyle name="好_行政(燃修费)_县市旗测算-新科目（含人口规模效应）_2014省级收入12.2（更新后） 2" xfId="6234"/>
    <cellStyle name="好_行政(燃修费)_县市旗测算-新科目（含人口规模效应）_2014省级收入12.2（更新后） 3" xfId="6235"/>
    <cellStyle name="好_行政(燃修费)_县市旗测算-新科目（含人口规模效应）_2014省级收入及财力12.12（更新后）" xfId="6236"/>
    <cellStyle name="汇总 2_1.3日 2017年预算草案 - 副本" xfId="6237"/>
    <cellStyle name="好_行政(燃修费)_县市旗测算-新科目（含人口规模效应）_财力性转移支付2010年预算参考数" xfId="6238"/>
    <cellStyle name="好_省级明细_Xl0000068_收入汇总" xfId="6239"/>
    <cellStyle name="好_省级明细_基金汇总 3" xfId="6240"/>
    <cellStyle name="好_行政(燃修费)_县市旗测算-新科目（含人口规模效应）_财力性转移支付2010年预算参考数 2" xfId="6241"/>
    <cellStyle name="好_省级明细_Xl0000068_收入汇总 2" xfId="6242"/>
    <cellStyle name="样式 1" xfId="6243"/>
    <cellStyle name="好_行政(燃修费)_县市旗测算-新科目（含人口规模效应）_财力性转移支付2010年预算参考数 3" xfId="6244"/>
    <cellStyle name="好_省级明细_Xl0000068_收入汇总 3" xfId="6245"/>
    <cellStyle name="好_行政(燃修费)_县市旗测算-新科目（含人口规模效应）_省级财力12.12 3" xfId="6246"/>
    <cellStyle name="好_行政（人员）" xfId="6247"/>
    <cellStyle name="好_行政（人员） 2" xfId="6248"/>
    <cellStyle name="好_行政（人员）_2014省级收入12.2（更新后） 2" xfId="6249"/>
    <cellStyle name="好_行政（人员）_2014省级收入及财力12.12（更新后）" xfId="6250"/>
    <cellStyle name="好_行政（人员）_2014省级收入及财力12.12（更新后） 2" xfId="6251"/>
    <cellStyle name="好_行政（人员）_2014省级收入及财力12.12（更新后） 3" xfId="6252"/>
    <cellStyle name="好_行政（人员）_不含人员经费系数 2" xfId="6253"/>
    <cellStyle name="好_行政（人员）_不含人员经费系数 3" xfId="6254"/>
    <cellStyle name="好_行政（人员）_不含人员经费系数_财力性转移支付2010年预算参考数 2" xfId="6255"/>
    <cellStyle name="好_行政（人员）_不含人员经费系数_财力性转移支付2010年预算参考数 3" xfId="6256"/>
    <cellStyle name="好_行政（人员）_不含人员经费系数_省级财力12.12 3" xfId="6257"/>
    <cellStyle name="好_教育(按照总人口测算）—20080416_县市旗测算-新科目（含人口规模效应） 3" xfId="6258"/>
    <cellStyle name="好_行政（人员）_民生政策最低支出需求 3" xfId="6259"/>
    <cellStyle name="好_行政（人员）_民生政策最低支出需求_2014省级收入12.2（更新后）" xfId="6260"/>
    <cellStyle name="好_行政（人员）_民生政策最低支出需求_2014省级收入12.2（更新后） 2" xfId="6261"/>
    <cellStyle name="好_河南省----2009-05-21（补充数据）_收入汇总 3" xfId="6262"/>
    <cellStyle name="好_行政（人员）_民生政策最低支出需求_2014省级收入及财力12.12（更新后）" xfId="6263"/>
    <cellStyle name="强调文字颜色 2 3 2 2" xfId="6264"/>
    <cellStyle name="好_行政（人员）_民生政策最低支出需求_2014省级收入及财力12.12（更新后） 3" xfId="6265"/>
    <cellStyle name="好_行政（人员）_民生政策最低支出需求_财力性转移支付2010年预算参考数" xfId="6266"/>
    <cellStyle name="好_行政（人员）_民生政策最低支出需求_财力性转移支付2010年预算参考数 2" xfId="6267"/>
    <cellStyle name="好_行政（人员）_民生政策最低支出需求_省级财力12.12" xfId="6268"/>
    <cellStyle name="好_河南 缺口县区测算(地方填报白)_省级财力12.12 2" xfId="6269"/>
    <cellStyle name="好_下文（表）" xfId="6270"/>
    <cellStyle name="好_行政（人员）_民生政策最低支出需求_省级财力12.12 2" xfId="6271"/>
    <cellStyle name="好_下文（表） 2" xfId="6272"/>
    <cellStyle name="好_行政（人员）_民生政策最低支出需求_省级财力12.12 3" xfId="6273"/>
    <cellStyle name="好_下文（表） 3" xfId="6274"/>
    <cellStyle name="好_行政（人员）_省级财力12.12" xfId="6275"/>
    <cellStyle name="好_省级明细_政府性基金人大会表格1稿_收入汇总 3" xfId="6276"/>
    <cellStyle name="好_行政（人员）_省级财力12.12 2" xfId="6277"/>
    <cellStyle name="好_行政（人员）_县市旗测算-新科目（含人口规模效应）_2014省级收入12.2（更新后）" xfId="6278"/>
    <cellStyle name="好_省级明细_代编全省支出预算修改_支出汇总 2" xfId="6279"/>
    <cellStyle name="好_行政（人员）_县市旗测算-新科目（含人口规模效应）_2014省级收入及财力12.12（更新后）" xfId="6280"/>
    <cellStyle name="好_行政（人员）_县市旗测算-新科目（含人口规模效应）_2014省级收入及财力12.12（更新后） 3" xfId="6281"/>
    <cellStyle name="好_行政（人员）_县市旗测算-新科目（含人口规模效应）_财力性转移支付2010年预算参考数" xfId="6282"/>
    <cellStyle name="好_行政（人员）_县市旗测算-新科目（含人口规模效应）_财力性转移支付2010年预算参考数 2" xfId="6283"/>
    <cellStyle name="好_行政（人员）_县市旗测算-新科目（含人口规模效应）_财力性转移支付2010年预算参考数 3" xfId="6284"/>
    <cellStyle name="好_省级明细_2016年预算草案1.13_2017年预算草案（债务）" xfId="6285"/>
    <cellStyle name="好_县市旗测算-新科目（20080627）_不含人员经费系数_财力性转移支付2010年预算参考数" xfId="6286"/>
    <cellStyle name="好_重点民生支出需求测算表社保（农村低保）081112" xfId="6287"/>
    <cellStyle name="好_行政（人员）_县市旗测算-新科目（含人口规模效应）_省级财力12.12" xfId="6288"/>
    <cellStyle name="好_行政（人员）_县市旗测算-新科目（含人口规模效应）_省级财力12.12 2" xfId="6289"/>
    <cellStyle name="好_行政公检法测算" xfId="6290"/>
    <cellStyle name="好_农林水和城市维护标准支出20080505－县区合计_县市旗测算-新科目（含人口规模效应）_财力性转移支付2010年预算参考数 3" xfId="6291"/>
    <cellStyle name="好_行政公检法测算_2014省级收入12.2（更新后）" xfId="6292"/>
    <cellStyle name="好_行政公检法测算_2014省级收入12.2（更新后） 3" xfId="6293"/>
    <cellStyle name="好_行政公检法测算_2014省级收入及财力12.12（更新后） 2" xfId="6294"/>
    <cellStyle name="好_行政公检法测算_不含人员经费系数" xfId="6295"/>
    <cellStyle name="好_行政公检法测算_不含人员经费系数 2" xfId="6296"/>
    <cellStyle name="好_行政公检法测算_不含人员经费系数 3" xfId="6297"/>
    <cellStyle name="好_行政公检法测算_不含人员经费系数_2014省级收入12.2（更新后）" xfId="6298"/>
    <cellStyle name="好_行政公检法测算_不含人员经费系数_2014省级收入12.2（更新后） 3" xfId="6299"/>
    <cellStyle name="好_行政公检法测算_不含人员经费系数_2014省级收入及财力12.12（更新后） 3" xfId="6300"/>
    <cellStyle name="好_省级明细_3.2017全省支出" xfId="6301"/>
    <cellStyle name="好_行政公检法测算_不含人员经费系数_财力性转移支付2010年预算参考数" xfId="6302"/>
    <cellStyle name="好_行政公检法测算_不含人员经费系数_财力性转移支付2010年预算参考数 2" xfId="6303"/>
    <cellStyle name="好_缺口县区测算（11.13）_财力性转移支付2010年预算参考数 3" xfId="6304"/>
    <cellStyle name="好_行政公检法测算_不含人员经费系数_省级财力12.12" xfId="6305"/>
    <cellStyle name="好_行政公检法测算_不含人员经费系数_省级财力12.12 3" xfId="6306"/>
    <cellStyle name="好_行政公检法测算_民生政策最低支出需求" xfId="6307"/>
    <cellStyle name="好_行政公检法测算_民生政策最低支出需求 2" xfId="6308"/>
    <cellStyle name="好_行政公检法测算_民生政策最低支出需求 3" xfId="6309"/>
    <cellStyle name="好_行政公检法测算_民生政策最低支出需求_2014省级收入及财力12.12（更新后） 3" xfId="6310"/>
    <cellStyle name="好_行政公检法测算_民生政策最低支出需求_省级财力12.12" xfId="6311"/>
    <cellStyle name="好_行政公检法测算_民生政策最低支出需求_省级财力12.12 2" xfId="6312"/>
    <cellStyle name="好_行政公检法测算_民生政策最低支出需求_省级财力12.12 3" xfId="6313"/>
    <cellStyle name="好_行政公检法测算_省级财力12.12" xfId="6314"/>
    <cellStyle name="好_行政公检法测算_省级财力12.12 2" xfId="6315"/>
    <cellStyle name="好_行政公检法测算_县市旗测算-新科目（含人口规模效应）" xfId="6316"/>
    <cellStyle name="好_行政公检法测算_县市旗测算-新科目（含人口规模效应） 2" xfId="6317"/>
    <cellStyle name="好_行政公检法测算_县市旗测算-新科目（含人口规模效应） 3" xfId="6318"/>
    <cellStyle name="好_行政公检法测算_县市旗测算-新科目（含人口规模效应）_2014省级收入12.2（更新后） 3" xfId="6319"/>
    <cellStyle name="好_行政公检法测算_县市旗测算-新科目（含人口规模效应）_财力性转移支付2010年预算参考数" xfId="6320"/>
    <cellStyle name="好_行政公检法测算_县市旗测算-新科目（含人口规模效应）_财力性转移支付2010年预算参考数 2" xfId="6321"/>
    <cellStyle name="好_行政公检法测算_县市旗测算-新科目（含人口规模效应）_省级财力12.12 2" xfId="6322"/>
    <cellStyle name="好_市辖区测算20080510_不含人员经费系数 3" xfId="6323"/>
    <cellStyle name="好_河南 缺口县区测算(地方填报)_2014省级收入12.2（更新后） 2" xfId="6324"/>
    <cellStyle name="好_河南 缺口县区测算(地方填报)_2014省级收入及财力12.12（更新后）" xfId="6325"/>
    <cellStyle name="好_河南 缺口县区测算(地方填报)_2014省级收入及财力12.12（更新后） 2" xfId="6326"/>
    <cellStyle name="好_河南 缺口县区测算(地方填报)_2014省级收入及财力12.12（更新后） 3" xfId="6327"/>
    <cellStyle name="好_河南 缺口县区测算(地方填报)_省级财力12.12 2" xfId="6328"/>
    <cellStyle name="好_河南 缺口县区测算(地方填报白)" xfId="6329"/>
    <cellStyle name="好_河南 缺口县区测算(地方填报白) 2" xfId="6330"/>
    <cellStyle name="好_河南 缺口县区测算(地方填报白) 3" xfId="6331"/>
    <cellStyle name="好_河南 缺口县区测算(地方填报白)_2014省级收入及财力12.12（更新后）" xfId="6332"/>
    <cellStyle name="好_河南 缺口县区测算(地方填报白)_财力性转移支付2010年预算参考数 2" xfId="6333"/>
    <cellStyle name="好_河南 缺口县区测算(地方填报白)_财力性转移支付2010年预算参考数 3" xfId="6334"/>
    <cellStyle name="好_河南 缺口县区测算(地方填报白)_省级财力12.12 3" xfId="6335"/>
    <cellStyle name="好_河南省----2009-05-21（补充数据）" xfId="6336"/>
    <cellStyle name="好_河南省----2009-05-21（补充数据） 2" xfId="6337"/>
    <cellStyle name="好_河南省----2009-05-21（补充数据） 2 3" xfId="6338"/>
    <cellStyle name="好_河南省----2009-05-21（补充数据） 3" xfId="6339"/>
    <cellStyle name="好_河南省----2009-05-21（补充数据） 4" xfId="6340"/>
    <cellStyle name="好_河南省----2009-05-21（补充数据）_2014省级收入12.2（更新后） 2" xfId="6341"/>
    <cellStyle name="好_河南省----2009-05-21（补充数据）_2014省级收入12.2（更新后） 3" xfId="6342"/>
    <cellStyle name="好_河南省----2009-05-21（补充数据）_2014省级收入及财力12.12（更新后）" xfId="6343"/>
    <cellStyle name="好_河南省----2009-05-21（补充数据）_2014省级收入及财力12.12（更新后） 2" xfId="6344"/>
    <cellStyle name="好_河南省----2009-05-21（补充数据）_2017年预算草案（债务） 3" xfId="6345"/>
    <cellStyle name="好_河南省----2009-05-21（补充数据）_基金汇总" xfId="6346"/>
    <cellStyle name="好_省级明细_副本1.2 2" xfId="6347"/>
    <cellStyle name="好_河南省----2009-05-21（补充数据）_基金汇总 3" xfId="6348"/>
    <cellStyle name="好_农林水和城市维护标准支出20080505－县区合计_财力性转移支付2010年预算参考数" xfId="6349"/>
    <cellStyle name="好_省级明细_副本1.2 2 3" xfId="6350"/>
    <cellStyle name="好_河南省----2009-05-21（补充数据）_收入汇总" xfId="6351"/>
    <cellStyle name="好_河南省----2009-05-21（补充数据）_收入汇总 2" xfId="6352"/>
    <cellStyle name="好_河南省----2009-05-21（补充数据）_支出汇总 2" xfId="6353"/>
    <cellStyle name="好_河南省农村义务教育教师绩效工资测算表8-12_2014省级收入12.2（更新后）" xfId="6354"/>
    <cellStyle name="好_河南省农村义务教育教师绩效工资测算表8-12_2014省级收入12.2（更新后） 2" xfId="6355"/>
    <cellStyle name="好_河南省农村义务教育教师绩效工资测算表8-12_2014省级收入12.2（更新后） 3" xfId="6356"/>
    <cellStyle name="好_省级明细_全省预算代编_基金汇总" xfId="6357"/>
    <cellStyle name="好_河南省农村义务教育教师绩效工资测算表8-12_2014省级收入及财力12.12（更新后）" xfId="6358"/>
    <cellStyle name="好_河南省农村义务教育教师绩效工资测算表8-12_2014省级收入及财力12.12（更新后） 2" xfId="6359"/>
    <cellStyle name="好_河南省农村义务教育教师绩效工资测算表8-12_省级财力12.12" xfId="6360"/>
    <cellStyle name="好_核定人数对比" xfId="6361"/>
    <cellStyle name="好_省级明细_基金最新_基金汇总 3" xfId="6362"/>
    <cellStyle name="好_核定人数对比 2" xfId="6363"/>
    <cellStyle name="输出 2 4" xfId="6364"/>
    <cellStyle name="好_核定人数对比 3" xfId="6365"/>
    <cellStyle name="输出 2 5" xfId="6366"/>
    <cellStyle name="好_核定人数对比_2014省级收入12.2（更新后）" xfId="6367"/>
    <cellStyle name="好_核定人数对比_2014省级收入12.2（更新后） 2" xfId="6368"/>
    <cellStyle name="好_文体广播事业(按照总人口测算）—20080416_不含人员经费系数 3" xfId="6369"/>
    <cellStyle name="好_核定人数对比_2014省级收入12.2（更新后） 3" xfId="6370"/>
    <cellStyle name="好_核定人数对比_2014省级收入及财力12.12（更新后）" xfId="6371"/>
    <cellStyle name="好_核定人数对比_2014省级收入及财力12.12（更新后） 3" xfId="6372"/>
    <cellStyle name="好_核定人数对比_财力性转移支付2010年预算参考数" xfId="6373"/>
    <cellStyle name="好_核定人数对比_财力性转移支付2010年预算参考数 3" xfId="6374"/>
    <cellStyle name="好_核定人数对比_省级财力12.12" xfId="6375"/>
    <cellStyle name="好_核定人数对比_省级财力12.12 2" xfId="6376"/>
    <cellStyle name="好_核定人数下发表" xfId="6377"/>
    <cellStyle name="好_核定人数下发表 3" xfId="6378"/>
    <cellStyle name="好_核定人数下发表_2014省级收入及财力12.12（更新后）" xfId="6379"/>
    <cellStyle name="好_核定人数下发表_2014省级收入及财力12.12（更新后） 2" xfId="6380"/>
    <cellStyle name="好_核定人数下发表_2014省级收入及财力12.12（更新后） 3" xfId="6381"/>
    <cellStyle name="好_核定人数下发表_财力性转移支付2010年预算参考数" xfId="6382"/>
    <cellStyle name="好_核定人数下发表_财力性转移支付2010年预算参考数 2" xfId="6383"/>
    <cellStyle name="好_核定人数下发表_财力性转移支付2010年预算参考数 3" xfId="6384"/>
    <cellStyle name="好_汇总" xfId="6385"/>
    <cellStyle name="好_汇总 3" xfId="6386"/>
    <cellStyle name="好_市辖区测算-新科目（20080626）_不含人员经费系数_财力性转移支付2010年预算参考数" xfId="6387"/>
    <cellStyle name="好_汇总_2014省级收入12.2（更新后）" xfId="6388"/>
    <cellStyle name="好_汇总_2014省级收入及财力12.12（更新后） 2" xfId="6389"/>
    <cellStyle name="好_汇总_2014省级收入及财力12.12（更新后） 3" xfId="6390"/>
    <cellStyle name="好_汇总_财力性转移支付2010年预算参考数 3" xfId="6391"/>
    <cellStyle name="好_汇总_省级财力12.12" xfId="6392"/>
    <cellStyle name="强调文字颜色 1 2 4 2" xfId="6393"/>
    <cellStyle name="好_汇总_省级财力12.12 2" xfId="6394"/>
    <cellStyle name="好_汇总_省级财力12.12 3" xfId="6395"/>
    <cellStyle name="好_汇总表" xfId="6396"/>
    <cellStyle name="好_汇总表 2" xfId="6397"/>
    <cellStyle name="好_汇总表 3" xfId="6398"/>
    <cellStyle name="好_汇总表_2014省级收入12.2（更新后） 2" xfId="6399"/>
    <cellStyle name="好_汇总表_2014省级收入及财力12.12（更新后）" xfId="6400"/>
    <cellStyle name="好_汇总表_2014省级收入及财力12.12（更新后） 2" xfId="6401"/>
    <cellStyle name="好_汇总表_省级财力12.12" xfId="6402"/>
    <cellStyle name="好_汇总表_省级财力12.12 2" xfId="6403"/>
    <cellStyle name="好_汇总表_省级财力12.12 3" xfId="6404"/>
    <cellStyle name="好_汇总表4" xfId="6405"/>
    <cellStyle name="好_汇总表4 3" xfId="6406"/>
    <cellStyle name="好_汇总表4_财力性转移支付2010年预算参考数 2" xfId="6407"/>
    <cellStyle name="好_汇总-县级财政报表附表 2" xfId="6408"/>
    <cellStyle name="好_省级明细_全省收入代编最新_2017年预算草案（债务）" xfId="6409"/>
    <cellStyle name="好_基金汇总" xfId="6410"/>
    <cellStyle name="好_教育(按照总人口测算）—20080416" xfId="6411"/>
    <cellStyle name="好_教育(按照总人口测算）—20080416 3" xfId="6412"/>
    <cellStyle name="好_教育(按照总人口测算）—20080416_财力性转移支付2010年预算参考数" xfId="6413"/>
    <cellStyle name="好_教育(按照总人口测算）—20080416_财力性转移支付2010年预算参考数 2" xfId="6414"/>
    <cellStyle name="好_省级明细_基金最新 3" xfId="6415"/>
    <cellStyle name="好_教育(按照总人口测算）—20080416_财力性转移支付2010年预算参考数 3" xfId="6416"/>
    <cellStyle name="好_省级明细_基金最新 4" xfId="6417"/>
    <cellStyle name="好_教育(按照总人口测算）—20080416_民生政策最低支出需求_财力性转移支付2010年预算参考数" xfId="6418"/>
    <cellStyle name="好_教育(按照总人口测算）—20080416_民生政策最低支出需求_财力性转移支付2010年预算参考数 2" xfId="6419"/>
    <cellStyle name="好_教育(按照总人口测算）—20080416_县市旗测算-新科目（含人口规模效应）_财力性转移支付2010年预算参考数 2" xfId="6420"/>
    <cellStyle name="好_教育(按照总人口测算）—20080416_县市旗测算-新科目（含人口规模效应）_财力性转移支付2010年预算参考数 3" xfId="6421"/>
    <cellStyle name="好_津补贴保障测算（2010.3.19）" xfId="6422"/>
    <cellStyle name="好_津补贴保障测算（2010.3.19） 2" xfId="6423"/>
    <cellStyle name="好_津补贴保障测算（2010.3.19） 3" xfId="6424"/>
    <cellStyle name="好_津补贴保障测算(5.21)" xfId="6425"/>
    <cellStyle name="好_津补贴保障测算(5.21)_基金汇总" xfId="6426"/>
    <cellStyle name="好_津补贴保障测算(5.21)_基金汇总 2" xfId="6427"/>
    <cellStyle name="好_津补贴保障测算(5.21)_支出汇总" xfId="6428"/>
    <cellStyle name="好_丽江汇总" xfId="6429"/>
    <cellStyle name="好_民生政策最低支出需求 3" xfId="6430"/>
    <cellStyle name="好_民生政策最低支出需求_财力性转移支付2010年预算参考数" xfId="6431"/>
    <cellStyle name="好_民生政策最低支出需求_财力性转移支付2010年预算参考数 2" xfId="6432"/>
    <cellStyle name="好_民生政策最低支出需求_财力性转移支付2010年预算参考数 3" xfId="6433"/>
    <cellStyle name="好_农林水和城市维护标准支出20080505－县区合计" xfId="6434"/>
    <cellStyle name="好_农林水和城市维护标准支出20080505－县区合计 2" xfId="6435"/>
    <cellStyle name="好_农林水和城市维护标准支出20080505－县区合计_不含人员经费系数 3" xfId="6436"/>
    <cellStyle name="好_农林水和城市维护标准支出20080505－县区合计_财力性转移支付2010年预算参考数 2" xfId="6437"/>
    <cellStyle name="好_农林水和城市维护标准支出20080505－县区合计_财力性转移支付2010年预算参考数 3" xfId="6438"/>
    <cellStyle name="好_农林水和城市维护标准支出20080505－县区合计_民生政策最低支出需求 2" xfId="6439"/>
    <cellStyle name="好_农林水和城市维护标准支出20080505－县区合计_民生政策最低支出需求 3" xfId="6440"/>
    <cellStyle name="好_农林水和城市维护标准支出20080505－县区合计_民生政策最低支出需求_财力性转移支付2010年预算参考数" xfId="6441"/>
    <cellStyle name="好_县区合并测算20080423(按照各省比重）_县市旗测算-新科目（含人口规模效应） 3" xfId="6442"/>
    <cellStyle name="好_农林水和城市维护标准支出20080505－县区合计_民生政策最低支出需求_财力性转移支付2010年预算参考数 3" xfId="6443"/>
    <cellStyle name="好_农林水和城市维护标准支出20080505－县区合计_县市旗测算-新科目（含人口规模效应）" xfId="6444"/>
    <cellStyle name="好_农林水和城市维护标准支出20080505－县区合计_县市旗测算-新科目（含人口规模效应）_财力性转移支付2010年预算参考数" xfId="6445"/>
    <cellStyle name="好_农林水和城市维护标准支出20080505－县区合计_县市旗测算-新科目（含人口规模效应）_财力性转移支付2010年预算参考数 2" xfId="6446"/>
    <cellStyle name="好_平邑" xfId="6447"/>
    <cellStyle name="好_平邑 2" xfId="6448"/>
    <cellStyle name="好_平邑 3" xfId="6449"/>
    <cellStyle name="好_平邑_财力性转移支付2010年预算参考数" xfId="6450"/>
    <cellStyle name="好_县市旗测算-新科目（20080626）_县市旗测算-新科目（含人口规模效应） 2" xfId="6451"/>
    <cellStyle name="好_其他部门(按照总人口测算）—20080416_不含人员经费系数 2" xfId="6452"/>
    <cellStyle name="好_其他部门(按照总人口测算）—20080416_不含人员经费系数_财力性转移支付2010年预算参考数" xfId="6453"/>
    <cellStyle name="好_其他部门(按照总人口测算）—20080416_不含人员经费系数_财力性转移支付2010年预算参考数 2" xfId="6454"/>
    <cellStyle name="好_其他部门(按照总人口测算）—20080416_不含人员经费系数_财力性转移支付2010年预算参考数 3" xfId="6455"/>
    <cellStyle name="好_其他部门(按照总人口测算）—20080416_财力性转移支付2010年预算参考数" xfId="6456"/>
    <cellStyle name="好_其他部门(按照总人口测算）—20080416_民生政策最低支出需求 2" xfId="6457"/>
    <cellStyle name="好_其他部门(按照总人口测算）—20080416_民生政策最低支出需求_财力性转移支付2010年预算参考数" xfId="6458"/>
    <cellStyle name="好_其他部门(按照总人口测算）—20080416_县市旗测算-新科目（含人口规模效应）" xfId="6459"/>
    <cellStyle name="好_其他部门(按照总人口测算）—20080416_县市旗测算-新科目（含人口规模效应） 2" xfId="6460"/>
    <cellStyle name="好_其他部门(按照总人口测算）—20080416_县市旗测算-新科目（含人口规模效应） 3" xfId="6461"/>
    <cellStyle name="好_青海 缺口县区测算(地方填报)" xfId="6462"/>
    <cellStyle name="好_青海 缺口县区测算(地方填报) 3" xfId="6463"/>
    <cellStyle name="好_青海 缺口县区测算(地方填报)_财力性转移支付2010年预算参考数" xfId="6464"/>
    <cellStyle name="好_青海 缺口县区测算(地方填报)_财力性转移支付2010年预算参考数 3" xfId="6465"/>
    <cellStyle name="好_全省基金收支" xfId="6466"/>
    <cellStyle name="好_缺口县区测算" xfId="6467"/>
    <cellStyle name="好_缺口县区测算（11.13）" xfId="6468"/>
    <cellStyle name="好_缺口县区测算（11.13） 3" xfId="6469"/>
    <cellStyle name="好_缺口县区测算（11.13）_财力性转移支付2010年预算参考数" xfId="6470"/>
    <cellStyle name="好_缺口县区测算（11.13）_财力性转移支付2010年预算参考数 2" xfId="6471"/>
    <cellStyle name="好_缺口县区测算(按2007支出增长25%测算) 2" xfId="6472"/>
    <cellStyle name="好_缺口县区测算(按2007支出增长25%测算)_财力性转移支付2010年预算参考数 2" xfId="6473"/>
    <cellStyle name="好_缺口县区测算(按2007支出增长25%测算)_财力性转移支付2010年预算参考数 3" xfId="6474"/>
    <cellStyle name="好_缺口县区测算(按核定人数)" xfId="6475"/>
    <cellStyle name="好_缺口县区测算(按核定人数) 2" xfId="6476"/>
    <cellStyle name="好_缺口县区测算(按核定人数)_财力性转移支付2010年预算参考数 2" xfId="6477"/>
    <cellStyle name="好_缺口县区测算(按核定人数)_财力性转移支付2010年预算参考数 3" xfId="6478"/>
    <cellStyle name="好_缺口县区测算_财力性转移支付2010年预算参考数" xfId="6479"/>
    <cellStyle name="好_缺口县区测算_财力性转移支付2010年预算参考数 3" xfId="6480"/>
    <cellStyle name="好_缺口消化情况" xfId="6481"/>
    <cellStyle name="好_缺口消化情况 2" xfId="6482"/>
    <cellStyle name="好_人员工资和公用经费_财力性转移支付2010年预算参考数" xfId="6483"/>
    <cellStyle name="好_人员工资和公用经费_财力性转移支付2010年预算参考数 2" xfId="6484"/>
    <cellStyle name="好_人员工资和公用经费_财力性转移支付2010年预算参考数 3" xfId="6485"/>
    <cellStyle name="好_人员工资和公用经费2" xfId="6486"/>
    <cellStyle name="好_人员工资和公用经费2 2" xfId="6487"/>
    <cellStyle name="好_人员工资和公用经费2 3" xfId="6488"/>
    <cellStyle name="好_人员工资和公用经费3 3" xfId="6489"/>
    <cellStyle name="好_卫生(按照总人口测算）—20080416_县市旗测算-新科目（含人口规模效应）_财力性转移支付2010年预算参考数" xfId="6490"/>
    <cellStyle name="好_人员工资和公用经费3_财力性转移支付2010年预算参考数" xfId="6491"/>
    <cellStyle name="千位分隔 5 3" xfId="6492"/>
    <cellStyle name="好_山东省民生支出标准 3" xfId="6493"/>
    <cellStyle name="好_山东省民生支出标准_财力性转移支付2010年预算参考数 2" xfId="6494"/>
    <cellStyle name="注释 2 4 2" xfId="6495"/>
    <cellStyle name="好_山东省民生支出标准_财力性转移支付2010年预算参考数 3" xfId="6496"/>
    <cellStyle name="注释 2 4 3" xfId="6497"/>
    <cellStyle name="好_商品交易所2006--2008年税收" xfId="6498"/>
    <cellStyle name="好_商品交易所2006--2008年税收 3" xfId="6499"/>
    <cellStyle name="好_商品交易所2006--2008年税收 4" xfId="6500"/>
    <cellStyle name="好_商品交易所2006--2008年税收_2017年预算草案（债务） 2" xfId="6501"/>
    <cellStyle name="好_商品交易所2006--2008年税收_2017年预算草案（债务） 3" xfId="6502"/>
    <cellStyle name="好_商品交易所2006--2008年税收_收入汇总 2" xfId="6503"/>
    <cellStyle name="好_商品交易所2006--2008年税收_支出汇总" xfId="6504"/>
    <cellStyle name="好_商品交易所2006--2008年税收_支出汇总 2" xfId="6505"/>
    <cellStyle name="好_商品交易所2006--2008年税收_支出汇总 3" xfId="6506"/>
    <cellStyle name="好_省电力2008年 工作表 4" xfId="6507"/>
    <cellStyle name="好_省电力2008年 工作表_收入汇总" xfId="6508"/>
    <cellStyle name="好_省电力2008年 工作表_收入汇总 3" xfId="6509"/>
    <cellStyle name="好_省级基金收出" xfId="6510"/>
    <cellStyle name="好_省级明细 4" xfId="6511"/>
    <cellStyle name="好_省级明细_1.3日 2017年预算草案 - 副本 3" xfId="6512"/>
    <cellStyle name="好_省级明细_2.2017全省收入 2" xfId="6513"/>
    <cellStyle name="好_省级明细_2.2017全省收入 3" xfId="6514"/>
    <cellStyle name="好_省级明细_2016-2017全省国资预算" xfId="6515"/>
    <cellStyle name="好_省级明细_2016-2017全省国资预算 3" xfId="6516"/>
    <cellStyle name="好_省级明细_2016年预算草案" xfId="6517"/>
    <cellStyle name="好_省级明细_2016年预算草案 3" xfId="6518"/>
    <cellStyle name="好_省级明细_2016年预算草案1.13 2 2" xfId="6519"/>
    <cellStyle name="好_省级明细_2016年预算草案1.13_2017年预算草案（债务） 3" xfId="6520"/>
    <cellStyle name="好_县市旗测算-新科目（20080627）_不含人员经费系数_财力性转移支付2010年预算参考数 3" xfId="6521"/>
    <cellStyle name="好_省级明细_2016年预算草案1.13_基金汇总" xfId="6522"/>
    <cellStyle name="好_省级明细_2016年预算草案1.13_基金汇总 2" xfId="6523"/>
    <cellStyle name="好_省级明细_2016年预算草案1.13_基金汇总 3" xfId="6524"/>
    <cellStyle name="好_省级明细_2016年预算草案1.13_收入汇总 3" xfId="6525"/>
    <cellStyle name="好_省级明细_2016年预算草案1.13_支出汇总" xfId="6526"/>
    <cellStyle name="好_省级明细_2016年预算草案1.13_支出汇总 3" xfId="6527"/>
    <cellStyle name="好_省级明细_20171207-2018年预算草案 2" xfId="6528"/>
    <cellStyle name="好_省级明细_政府性基金人大会表格1稿_支出汇总" xfId="6529"/>
    <cellStyle name="好_省级明细_20171207-2018年预算草案 3" xfId="6530"/>
    <cellStyle name="好_省级明细_2017年预算草案1.4 2" xfId="6531"/>
    <cellStyle name="好_省级明细_21.2017年全省基金收入" xfId="6532"/>
    <cellStyle name="好_省级明细_23 3" xfId="6533"/>
    <cellStyle name="好_省级明细_23 4" xfId="6534"/>
    <cellStyle name="好_省级明细_23_2017年预算草案（债务）" xfId="6535"/>
    <cellStyle name="好_省级明细_23_2017年预算草案（债务） 2" xfId="6536"/>
    <cellStyle name="好_省级明细_23_基金汇总 2" xfId="6537"/>
    <cellStyle name="好_省级明细_23_收入汇总" xfId="6538"/>
    <cellStyle name="好_省级明细_23_支出汇总" xfId="6539"/>
    <cellStyle name="好_省级明细_23_支出汇总 2" xfId="6540"/>
    <cellStyle name="好_省级明细_23_支出汇总 3" xfId="6541"/>
    <cellStyle name="好_省级明细_3.2017全省支出 2" xfId="6542"/>
    <cellStyle name="好_省级明细_3.2017全省支出 3" xfId="6543"/>
    <cellStyle name="好_省级明细_5.2017省本级收入" xfId="6544"/>
    <cellStyle name="好_省级明细_5.2017省本级收入 2" xfId="6545"/>
    <cellStyle name="好_省级明细_6.2017省本级支出" xfId="6546"/>
    <cellStyle name="好_省级明细_6.2017省本级支出 2" xfId="6547"/>
    <cellStyle name="好_省级明细_Book1 3" xfId="6548"/>
    <cellStyle name="好_省级明细_Book1 4" xfId="6549"/>
    <cellStyle name="好_省级明细_Book3" xfId="6550"/>
    <cellStyle name="好_省级明细_Book3 2" xfId="6551"/>
    <cellStyle name="好_省级明细_Book3 3" xfId="6552"/>
    <cellStyle name="好_省级明细_Xl0000068" xfId="6553"/>
    <cellStyle name="好_省级明细_Xl0000068 2" xfId="6554"/>
    <cellStyle name="好_省级明细_Xl0000068 2 2" xfId="6555"/>
    <cellStyle name="好_省级明细_Xl0000068 2 3" xfId="6556"/>
    <cellStyle name="好_省级明细_Xl0000068_基金汇总" xfId="6557"/>
    <cellStyle name="好_省级明细_Xl0000071" xfId="6558"/>
    <cellStyle name="好_省级明细_Xl0000071_基金汇总" xfId="6559"/>
    <cellStyle name="好_省级明细_Xl0000071_基金汇总 3" xfId="6560"/>
    <cellStyle name="好_省级明细_Xl0000071_支出汇总" xfId="6561"/>
    <cellStyle name="检查单元格 2 6" xfId="6562"/>
    <cellStyle name="好_省级明细_Xl0000071_支出汇总 2" xfId="6563"/>
    <cellStyle name="好_省级明细_Xl0000071_支出汇总 3" xfId="6564"/>
    <cellStyle name="好_省级明细_表六七" xfId="6565"/>
    <cellStyle name="好_省级明细_表六七 2" xfId="6566"/>
    <cellStyle name="好_省级明细_表六七 3" xfId="6567"/>
    <cellStyle name="好_省级明细_代编表 2" xfId="6568"/>
    <cellStyle name="好_省级明细_代编表 3" xfId="6569"/>
    <cellStyle name="好_省级明细_代编全省支出预算修改 2" xfId="6570"/>
    <cellStyle name="好_省级明细_代编全省支出预算修改 2 3" xfId="6571"/>
    <cellStyle name="好_省级明细_代编全省支出预算修改_2017年预算草案（债务） 2" xfId="6572"/>
    <cellStyle name="好_省级明细_代编全省支出预算修改_2017年预算草案（债务） 3" xfId="6573"/>
    <cellStyle name="好_省级明细_代编全省支出预算修改_基金汇总" xfId="6574"/>
    <cellStyle name="好_省级明细_代编全省支出预算修改_基金汇总 2" xfId="6575"/>
    <cellStyle name="好_省级明细_代编全省支出预算修改_基金汇总 3" xfId="6576"/>
    <cellStyle name="好_省级明细_代编全省支出预算修改_收入汇总 2" xfId="6577"/>
    <cellStyle name="好_省级明细_代编全省支出预算修改_支出汇总" xfId="6578"/>
    <cellStyle name="好_省级明细_代编全省支出预算修改_支出汇总 3" xfId="6579"/>
    <cellStyle name="好_省级明细_冬梅3" xfId="6580"/>
    <cellStyle name="好_省级明细_冬梅3 4" xfId="6581"/>
    <cellStyle name="好_省级明细_冬梅3_2017年预算草案（债务） 3" xfId="6582"/>
    <cellStyle name="好_省级明细_冬梅3_基金汇总" xfId="6583"/>
    <cellStyle name="好_县市旗测算20080508_财力性转移支付2010年预算参考数 2" xfId="6584"/>
    <cellStyle name="好_省级明细_冬梅3_基金汇总 3" xfId="6585"/>
    <cellStyle name="好_省级明细_冬梅3_收入汇总 2" xfId="6586"/>
    <cellStyle name="好_省级明细_冬梅3_支出汇总" xfId="6587"/>
    <cellStyle name="强调文字颜色 6 2 2 2" xfId="6588"/>
    <cellStyle name="好_省级明细_冬梅3_支出汇总 2" xfId="6589"/>
    <cellStyle name="好_省级明细_冬梅3_支出汇总 3" xfId="6590"/>
    <cellStyle name="好_省级明细_复件 表19（梁蕊发）" xfId="6591"/>
    <cellStyle name="好_省级明细_复件 表19（梁蕊发） 2" xfId="6592"/>
    <cellStyle name="好_省级明细_副本1.2" xfId="6593"/>
    <cellStyle name="好_省级明细_副本1.2 4" xfId="6594"/>
    <cellStyle name="好_省级明细_副本1.2_2017年预算草案（债务）" xfId="6595"/>
    <cellStyle name="好_省级明细_副本1.2_2017年预算草案（债务） 2" xfId="6596"/>
    <cellStyle name="好_省级明细_副本1.2_2017年预算草案（债务） 3" xfId="6597"/>
    <cellStyle name="好_省级明细_副本1.2_基金汇总" xfId="6598"/>
    <cellStyle name="好_省级明细_副本1.2_基金汇总 2" xfId="6599"/>
    <cellStyle name="输入 2 4 3" xfId="6600"/>
    <cellStyle name="好_省级明细_副本1.2_基金汇总 3" xfId="6601"/>
    <cellStyle name="好_省级明细_副本1.2_收入汇总" xfId="6602"/>
    <cellStyle name="好_省级明细_副本最新" xfId="6603"/>
    <cellStyle name="好_省级明细_副本最新 2 2" xfId="6604"/>
    <cellStyle name="好_省级明细_副本最新 2 3" xfId="6605"/>
    <cellStyle name="好_省级明细_副本最新_2017年预算草案（债务）" xfId="6606"/>
    <cellStyle name="好_省级明细_副本最新_基金汇总 2" xfId="6607"/>
    <cellStyle name="好_省级明细_基金表 2" xfId="6608"/>
    <cellStyle name="好_省级明细_基金表 3" xfId="6609"/>
    <cellStyle name="好_省级明细_基金汇总" xfId="6610"/>
    <cellStyle name="好_省级明细_基金汇总 2" xfId="6611"/>
    <cellStyle name="好_省级明细_基金最新" xfId="6612"/>
    <cellStyle name="好_省级明细_基金最新 2" xfId="6613"/>
    <cellStyle name="好_省级明细_基金最新 2 2" xfId="6614"/>
    <cellStyle name="好_省级明细_基金最新_2017年预算草案（债务）" xfId="6615"/>
    <cellStyle name="好_省级明细_基金最新_2017年预算草案（债务） 2" xfId="6616"/>
    <cellStyle name="好_省级明细_基金最新_2017年预算草案（债务） 3" xfId="6617"/>
    <cellStyle name="好_省级明细_基金最新_基金汇总" xfId="6618"/>
    <cellStyle name="好_省级明细_基金最新_收入汇总" xfId="6619"/>
    <cellStyle name="好_省级明细_基金最新_收入汇总 2" xfId="6620"/>
    <cellStyle name="好_省级明细_基金最新_支出汇总 2" xfId="6621"/>
    <cellStyle name="好_省级明细_基金最新_支出汇总 3" xfId="6622"/>
    <cellStyle name="好_省级明细_梁蕊要预算局报人大2017年预算草案" xfId="6623"/>
    <cellStyle name="好_省级明细_梁蕊要预算局报人大2017年预算草案 2" xfId="6624"/>
    <cellStyle name="好_省级明细_梁蕊要预算局报人大2017年预算草案 3" xfId="6625"/>
    <cellStyle name="好_省级明细_全省收入代编最新" xfId="6626"/>
    <cellStyle name="好_省级明细_全省收入代编最新 2" xfId="6627"/>
    <cellStyle name="好_省级明细_全省收入代编最新 2 2" xfId="6628"/>
    <cellStyle name="好_省级明细_全省收入代编最新 3" xfId="6629"/>
    <cellStyle name="好_省级明细_全省收入代编最新_2017年预算草案（债务） 2" xfId="6630"/>
    <cellStyle name="好_省级明细_全省收入代编最新_2017年预算草案（债务） 3" xfId="6631"/>
    <cellStyle name="好_省级明细_全省收入代编最新_基金汇总" xfId="6632"/>
    <cellStyle name="好_省级明细_全省收入代编最新_基金汇总 2" xfId="6633"/>
    <cellStyle name="好_卫生(按照总人口测算）—20080416_不含人员经费系数" xfId="6634"/>
    <cellStyle name="好_省级明细_全省收入代编最新_收入汇总" xfId="6635"/>
    <cellStyle name="好_省级明细_全省收入代编最新_支出汇总 2" xfId="6636"/>
    <cellStyle name="好_省级明细_全省收入代编最新_支出汇总 3" xfId="6637"/>
    <cellStyle name="好_省级明细_全省预算代编" xfId="6638"/>
    <cellStyle name="好_省级明细_全省预算代编 2 2" xfId="6639"/>
    <cellStyle name="好_省级明细_全省预算代编 3" xfId="6640"/>
    <cellStyle name="好_省级明细_全省预算代编 4" xfId="6641"/>
    <cellStyle name="好_省级明细_全省预算代编_2017年预算草案（债务）" xfId="6642"/>
    <cellStyle name="好_省级明细_全省预算代编_基金汇总 2" xfId="6643"/>
    <cellStyle name="好_省级明细_全省预算代编_支出汇总 2" xfId="6644"/>
    <cellStyle name="好_省级明细_社保2017年预算草案1.3" xfId="6645"/>
    <cellStyle name="好_省级明细_社保2017年预算草案1.3 2" xfId="6646"/>
    <cellStyle name="好_省级明细_社保2017年预算草案1.3 3" xfId="6647"/>
    <cellStyle name="好_省级明细_省级国有资本经营预算表" xfId="6648"/>
    <cellStyle name="好_省级明细_省级国有资本经营预算表 2" xfId="6649"/>
    <cellStyle name="好_省级明细_收入汇总" xfId="6650"/>
    <cellStyle name="好_省级明细_政府性基金人大会表格1稿" xfId="6651"/>
    <cellStyle name="好_省级明细_政府性基金人大会表格1稿 2" xfId="6652"/>
    <cellStyle name="好_省级明细_政府性基金人大会表格1稿 2 2" xfId="6653"/>
    <cellStyle name="好_省级明细_政府性基金人大会表格1稿 3" xfId="6654"/>
    <cellStyle name="好_省级明细_政府性基金人大会表格1稿 4" xfId="6655"/>
    <cellStyle name="好_省级明细_政府性基金人大会表格1稿_2017年预算草案（债务）" xfId="6656"/>
    <cellStyle name="好_省级明细_政府性基金人大会表格1稿_2017年预算草案（债务） 3" xfId="6657"/>
    <cellStyle name="好_省级明细_政府性基金人大会表格1稿_基金汇总" xfId="6658"/>
    <cellStyle name="好_省级明细_政府性基金人大会表格1稿_收入汇总" xfId="6659"/>
    <cellStyle name="好_省级明细_政府性基金人大会表格1稿_收入汇总 2" xfId="6660"/>
    <cellStyle name="好_省级明细_政府性基金人大会表格1稿_支出汇总 3" xfId="6661"/>
    <cellStyle name="好_省级明细_支出汇总 3" xfId="6662"/>
    <cellStyle name="好_省级收入 2" xfId="6663"/>
    <cellStyle name="好_省级收入 3" xfId="6664"/>
    <cellStyle name="好_省级收入_1" xfId="6665"/>
    <cellStyle name="好_省级支出" xfId="6666"/>
    <cellStyle name="好_省级支出 2" xfId="6667"/>
    <cellStyle name="好_省级支出_1" xfId="6668"/>
    <cellStyle name="好_省属监狱人员级别表(驻外)" xfId="6669"/>
    <cellStyle name="好_省属监狱人员级别表(驻外) 2" xfId="6670"/>
    <cellStyle name="好_省属监狱人员级别表(驻外)_收入汇总 2" xfId="6671"/>
    <cellStyle name="好_省属监狱人员级别表(驻外)_支出汇总" xfId="6672"/>
    <cellStyle name="好_市辖区测算20080510 2" xfId="6673"/>
    <cellStyle name="好_市辖区测算20080510 3" xfId="6674"/>
    <cellStyle name="好_市辖区测算20080510_不含人员经费系数 2" xfId="6675"/>
    <cellStyle name="好_市辖区测算20080510_财力性转移支付2010年预算参考数" xfId="6676"/>
    <cellStyle name="好_市辖区测算20080510_财力性转移支付2010年预算参考数 2" xfId="6677"/>
    <cellStyle name="好_市辖区测算20080510_民生政策最低支出需求 2" xfId="6678"/>
    <cellStyle name="好_市辖区测算20080510_民生政策最低支出需求 3" xfId="6679"/>
    <cellStyle name="好_市辖区测算20080510_民生政策最低支出需求_财力性转移支付2010年预算参考数 2" xfId="6680"/>
    <cellStyle name="好_市辖区测算20080510_民生政策最低支出需求_财力性转移支付2010年预算参考数 3" xfId="6681"/>
    <cellStyle name="好_市辖区测算20080510_县市旗测算-新科目（含人口规模效应）" xfId="6682"/>
    <cellStyle name="好_市辖区测算20080510_县市旗测算-新科目（含人口规模效应） 2" xfId="6683"/>
    <cellStyle name="好_市辖区测算20080510_县市旗测算-新科目（含人口规模效应） 3" xfId="6684"/>
    <cellStyle name="好_市辖区测算20080510_县市旗测算-新科目（含人口规模效应）_财力性转移支付2010年预算参考数" xfId="6685"/>
    <cellStyle name="好_市辖区测算20080510_县市旗测算-新科目（含人口规模效应）_财力性转移支付2010年预算参考数 2" xfId="6686"/>
    <cellStyle name="好_市辖区测算20080510_县市旗测算-新科目（含人口规模效应）_财力性转移支付2010年预算参考数 3" xfId="6687"/>
    <cellStyle name="好_市辖区测算-新科目（20080626）" xfId="6688"/>
    <cellStyle name="好_市辖区测算-新科目（20080626） 3" xfId="6689"/>
    <cellStyle name="好_市辖区测算-新科目（20080626）_不含人员经费系数 2" xfId="6690"/>
    <cellStyle name="好_文体广播事业(按照总人口测算）—20080416_财力性转移支付2010年预算参考数" xfId="6691"/>
    <cellStyle name="好_市辖区测算-新科目（20080626）_不含人员经费系数 3" xfId="6692"/>
    <cellStyle name="好_市辖区测算-新科目（20080626）_不含人员经费系数_财力性转移支付2010年预算参考数 2" xfId="6693"/>
    <cellStyle name="好_市辖区测算-新科目（20080626）_不含人员经费系数_财力性转移支付2010年预算参考数 3" xfId="6694"/>
    <cellStyle name="好_市辖区测算-新科目（20080626）_财力性转移支付2010年预算参考数" xfId="6695"/>
    <cellStyle name="好_市辖区测算-新科目（20080626）_财力性转移支付2010年预算参考数 2" xfId="6696"/>
    <cellStyle name="好_市辖区测算-新科目（20080626）_民生政策最低支出需求_财力性转移支付2010年预算参考数" xfId="6697"/>
    <cellStyle name="好_市辖区测算-新科目（20080626）_民生政策最低支出需求_财力性转移支付2010年预算参考数 2" xfId="6698"/>
    <cellStyle name="好_市辖区测算-新科目（20080626）_县市旗测算-新科目（含人口规模效应）" xfId="6699"/>
    <cellStyle name="好_市辖区测算-新科目（20080626）_县市旗测算-新科目（含人口规模效应） 2" xfId="6700"/>
    <cellStyle name="好_市辖区测算-新科目（20080626）_县市旗测算-新科目（含人口规模效应） 3" xfId="6701"/>
    <cellStyle name="好_市辖区测算-新科目（20080626）_县市旗测算-新科目（含人口规模效应）_财力性转移支付2010年预算参考数 3" xfId="6702"/>
    <cellStyle name="好_收入汇总" xfId="6703"/>
    <cellStyle name="好_同德" xfId="6704"/>
    <cellStyle name="好_同德_财力性转移支付2010年预算参考数" xfId="6705"/>
    <cellStyle name="好_同德_财力性转移支付2010年预算参考数 2" xfId="6706"/>
    <cellStyle name="好_同德_财力性转移支付2010年预算参考数 3" xfId="6707"/>
    <cellStyle name="好_危改资金测算" xfId="6708"/>
    <cellStyle name="好_危改资金测算 2" xfId="6709"/>
    <cellStyle name="好_危改资金测算 3" xfId="6710"/>
    <cellStyle name="好_危改资金测算_财力性转移支付2010年预算参考数 2" xfId="6711"/>
    <cellStyle name="好_卫生(按照总人口测算）—20080416" xfId="6712"/>
    <cellStyle name="好_卫生(按照总人口测算）—20080416 2" xfId="6713"/>
    <cellStyle name="好_卫生(按照总人口测算）—20080416_不含人员经费系数 3" xfId="6714"/>
    <cellStyle name="好_卫生(按照总人口测算）—20080416_不含人员经费系数_财力性转移支付2010年预算参考数" xfId="6715"/>
    <cellStyle name="好_卫生(按照总人口测算）—20080416_不含人员经费系数_财力性转移支付2010年预算参考数 2" xfId="6716"/>
    <cellStyle name="好_卫生(按照总人口测算）—20080416_不含人员经费系数_财力性转移支付2010年预算参考数 3" xfId="6717"/>
    <cellStyle name="好_卫生(按照总人口测算）—20080416_财力性转移支付2010年预算参考数" xfId="6718"/>
    <cellStyle name="好_卫生(按照总人口测算）—20080416_财力性转移支付2010年预算参考数 2" xfId="6719"/>
    <cellStyle name="好_卫生(按照总人口测算）—20080416_民生政策最低支出需求_财力性转移支付2010年预算参考数" xfId="6720"/>
    <cellStyle name="好_县市旗测算-新科目（20080627） 3" xfId="6721"/>
    <cellStyle name="好_卫生(按照总人口测算）—20080416_民生政策最低支出需求_财力性转移支付2010年预算参考数 2" xfId="6722"/>
    <cellStyle name="好_卫生(按照总人口测算）—20080416_民生政策最低支出需求_财力性转移支付2010年预算参考数 3" xfId="6723"/>
    <cellStyle name="好_卫生(按照总人口测算）—20080416_县市旗测算-新科目（含人口规模效应）" xfId="6724"/>
    <cellStyle name="好_卫生(按照总人口测算）—20080416_县市旗测算-新科目（含人口规模效应） 3" xfId="6725"/>
    <cellStyle name="好_卫生部门" xfId="6726"/>
    <cellStyle name="好_卫生部门 2" xfId="6727"/>
    <cellStyle name="好_卫生部门_财力性转移支付2010年预算参考数" xfId="6728"/>
    <cellStyle name="好_卫生部门_财力性转移支付2010年预算参考数 3" xfId="6729"/>
    <cellStyle name="好_文体广播事业(按照总人口测算）—20080416 3" xfId="6730"/>
    <cellStyle name="好_文体广播事业(按照总人口测算）—20080416_不含人员经费系数" xfId="6731"/>
    <cellStyle name="好_文体广播事业(按照总人口测算）—20080416_不含人员经费系数 2" xfId="6732"/>
    <cellStyle name="好_文体广播事业(按照总人口测算）—20080416_不含人员经费系数_财力性转移支付2010年预算参考数" xfId="6733"/>
    <cellStyle name="好_文体广播事业(按照总人口测算）—20080416_不含人员经费系数_财力性转移支付2010年预算参考数 2" xfId="6734"/>
    <cellStyle name="好_文体广播事业(按照总人口测算）—20080416_不含人员经费系数_财力性转移支付2010年预算参考数 3" xfId="6735"/>
    <cellStyle name="好_文体广播事业(按照总人口测算）—20080416_民生政策最低支出需求" xfId="6736"/>
    <cellStyle name="好_文体广播事业(按照总人口测算）—20080416_民生政策最低支出需求 2" xfId="6737"/>
    <cellStyle name="好_文体广播事业(按照总人口测算）—20080416_民生政策最低支出需求 3" xfId="6738"/>
    <cellStyle name="好_文体广播事业(按照总人口测算）—20080416_民生政策最低支出需求_财力性转移支付2010年预算参考数" xfId="6739"/>
    <cellStyle name="好_文体广播事业(按照总人口测算）—20080416_民生政策最低支出需求_财力性转移支付2010年预算参考数 2" xfId="6740"/>
    <cellStyle name="好_文体广播事业(按照总人口测算）—20080416_民生政策最低支出需求_财力性转移支付2010年预算参考数 3" xfId="6741"/>
    <cellStyle name="好_文体广播事业(按照总人口测算）—20080416_县市旗测算-新科目（含人口规模效应）_财力性转移支付2010年预算参考数 2" xfId="6742"/>
    <cellStyle name="好_文体广播事业(按照总人口测算）—20080416_县市旗测算-新科目（含人口规模效应）_财力性转移支付2010年预算参考数 3" xfId="6743"/>
    <cellStyle name="好_下文 3" xfId="6744"/>
    <cellStyle name="好_县区合并测算20080421" xfId="6745"/>
    <cellStyle name="好_县区合并测算20080421 2" xfId="6746"/>
    <cellStyle name="好_县区合并测算20080421_不含人员经费系数_财力性转移支付2010年预算参考数" xfId="6747"/>
    <cellStyle name="好_县区合并测算20080421_不含人员经费系数_财力性转移支付2010年预算参考数 3" xfId="6748"/>
    <cellStyle name="好_县区合并测算20080421_财力性转移支付2010年预算参考数" xfId="6749"/>
    <cellStyle name="好_县区合并测算20080421_财力性转移支付2010年预算参考数 3" xfId="6750"/>
    <cellStyle name="好_县区合并测算20080421_民生政策最低支出需求 3" xfId="6751"/>
    <cellStyle name="好_县区合并测算20080421_民生政策最低支出需求_财力性转移支付2010年预算参考数 2" xfId="6752"/>
    <cellStyle name="好_县区合并测算20080421_民生政策最低支出需求_财力性转移支付2010年预算参考数 3" xfId="6753"/>
    <cellStyle name="好_县区合并测算20080421_县市旗测算-新科目（含人口规模效应）" xfId="6754"/>
    <cellStyle name="好_县区合并测算20080421_县市旗测算-新科目（含人口规模效应） 2" xfId="6755"/>
    <cellStyle name="好_县区合并测算20080421_县市旗测算-新科目（含人口规模效应） 3" xfId="6756"/>
    <cellStyle name="好_县区合并测算20080421_县市旗测算-新科目（含人口规模效应）_财力性转移支付2010年预算参考数" xfId="6757"/>
    <cellStyle name="好_县区合并测算20080421_县市旗测算-新科目（含人口规模效应）_财力性转移支付2010年预算参考数 2" xfId="6758"/>
    <cellStyle name="小数" xfId="6759"/>
    <cellStyle name="好_县区合并测算20080423(按照各省比重）_不含人员经费系数_财力性转移支付2010年预算参考数" xfId="6760"/>
    <cellStyle name="好_县区合并测算20080423(按照各省比重）_不含人员经费系数_财力性转移支付2010年预算参考数 3" xfId="6761"/>
    <cellStyle name="好_县区合并测算20080423(按照各省比重）_财力性转移支付2010年预算参考数" xfId="6762"/>
    <cellStyle name="好_县区合并测算20080423(按照各省比重）_财力性转移支付2010年预算参考数 2" xfId="6763"/>
    <cellStyle name="好_县区合并测算20080423(按照各省比重）_民生政策最低支出需求_财力性转移支付2010年预算参考数" xfId="6764"/>
    <cellStyle name="好_县区合并测算20080423(按照各省比重）_民生政策最低支出需求_财力性转移支付2010年预算参考数 2" xfId="6765"/>
    <cellStyle name="好_县区合并测算20080423(按照各省比重）_民生政策最低支出需求_财力性转移支付2010年预算参考数 3" xfId="6766"/>
    <cellStyle name="好_县区合并测算20080423(按照各省比重）_县市旗测算-新科目（含人口规模效应）_财力性转移支付2010年预算参考数 2" xfId="6767"/>
    <cellStyle name="好_县市旗测算20080508 3" xfId="6768"/>
    <cellStyle name="好_县市旗测算20080508_不含人员经费系数 3" xfId="6769"/>
    <cellStyle name="好_县市旗测算20080508_不含人员经费系数_财力性转移支付2010年预算参考数" xfId="6770"/>
    <cellStyle name="好_县市旗测算20080508_不含人员经费系数_财力性转移支付2010年预算参考数 2" xfId="6771"/>
    <cellStyle name="好_县市旗测算20080508_财力性转移支付2010年预算参考数 3" xfId="6772"/>
    <cellStyle name="好_县市旗测算20080508_民生政策最低支出需求" xfId="6773"/>
    <cellStyle name="好_县市旗测算20080508_民生政策最低支出需求_财力性转移支付2010年预算参考数" xfId="6774"/>
    <cellStyle name="好_县市旗测算20080508_民生政策最低支出需求_财力性转移支付2010年预算参考数 2" xfId="6775"/>
    <cellStyle name="好_县市旗测算20080508_县市旗测算-新科目（含人口规模效应）" xfId="6776"/>
    <cellStyle name="好_县市旗测算-新科目（20080626）" xfId="6777"/>
    <cellStyle name="好_县市旗测算-新科目（20080626）_不含人员经费系数 2" xfId="6778"/>
    <cellStyle name="强调文字颜色 5 2 2 3" xfId="6779"/>
    <cellStyle name="好_县市旗测算-新科目（20080626）_不含人员经费系数_财力性转移支付2010年预算参考数" xfId="6780"/>
    <cellStyle name="好_县市旗测算-新科目（20080626）_不含人员经费系数_财力性转移支付2010年预算参考数 2" xfId="6781"/>
    <cellStyle name="好_县市旗测算-新科目（20080626）_不含人员经费系数_财力性转移支付2010年预算参考数 3" xfId="6782"/>
    <cellStyle name="好_县市旗测算-新科目（20080626）_财力性转移支付2010年预算参考数" xfId="6783"/>
    <cellStyle name="好_县市旗测算-新科目（20080626）_财力性转移支付2010年预算参考数 2" xfId="6784"/>
    <cellStyle name="好_县市旗测算-新科目（20080626）_县市旗测算-新科目（含人口规模效应）_财力性转移支付2010年预算参考数" xfId="6785"/>
    <cellStyle name="好_县市旗测算-新科目（20080626）_县市旗测算-新科目（含人口规模效应）_财力性转移支付2010年预算参考数 2" xfId="6786"/>
    <cellStyle name="好_县市旗测算-新科目（20080627）" xfId="6787"/>
    <cellStyle name="好_县市旗测算-新科目（20080627）_不含人员经费系数" xfId="6788"/>
    <cellStyle name="好_县市旗测算-新科目（20080627）_不含人员经费系数 3" xfId="6789"/>
    <cellStyle name="好_县市旗测算-新科目（20080627）_财力性转移支付2010年预算参考数 3" xfId="6790"/>
    <cellStyle name="好_县市旗测算-新科目（20080627）_民生政策最低支出需求" xfId="6791"/>
    <cellStyle name="好_县市旗测算-新科目（20080627）_民生政策最低支出需求_财力性转移支付2010年预算参考数 2" xfId="6792"/>
    <cellStyle name="好_县市旗测算-新科目（20080627）_民生政策最低支出需求_财力性转移支付2010年预算参考数 3" xfId="6793"/>
    <cellStyle name="好_县市旗测算-新科目（20080627）_县市旗测算-新科目（含人口规模效应） 2" xfId="6794"/>
    <cellStyle name="好_县市旗测算-新科目（20080627）_县市旗测算-新科目（含人口规模效应） 3" xfId="6795"/>
    <cellStyle name="好_县市旗测算-新科目（20080627）_县市旗测算-新科目（含人口规模效应）_财力性转移支付2010年预算参考数 2" xfId="6796"/>
    <cellStyle name="好_云南 缺口县区测算(地方填报) 3" xfId="6797"/>
    <cellStyle name="强调文字颜色 3 2 4 3" xfId="6798"/>
    <cellStyle name="好_县市旗测算-新科目（20080627）_县市旗测算-新科目（含人口规模效应）_财力性转移支付2010年预算参考数 3" xfId="6799"/>
    <cellStyle name="好_一般预算支出口径剔除表_财力性转移支付2010年预算参考数" xfId="6800"/>
    <cellStyle name="好_云南 缺口县区测算(地方填报)" xfId="6801"/>
    <cellStyle name="强调文字颜色 3 2 4" xfId="6802"/>
    <cellStyle name="好_云南 缺口县区测算(地方填报)_财力性转移支付2010年预算参考数" xfId="6803"/>
    <cellStyle name="好_云南省2008年转移支付测算——州市本级考核部分及政策性测算_财力性转移支付2010年预算参考数 2" xfId="6804"/>
    <cellStyle name="好_支出汇总" xfId="6805"/>
    <cellStyle name="好_转移支付" xfId="6806"/>
    <cellStyle name="好_转移支付 2" xfId="6807"/>
    <cellStyle name="好_自行调整差异系数顺序" xfId="6808"/>
    <cellStyle name="好_自行调整差异系数顺序 2" xfId="6809"/>
    <cellStyle name="好_总人口" xfId="6810"/>
    <cellStyle name="好_总人口 2" xfId="6811"/>
    <cellStyle name="好_总人口 3" xfId="6812"/>
    <cellStyle name="好_总人口_财力性转移支付2010年预算参考数" xfId="6813"/>
    <cellStyle name="好_总人口_财力性转移支付2010年预算参考数 2" xfId="6814"/>
    <cellStyle name="好_总人口_财力性转移支付2010年预算参考数 3" xfId="6815"/>
    <cellStyle name="后继超级链接" xfId="6816"/>
    <cellStyle name="后继超链接" xfId="6817"/>
    <cellStyle name="后继超链接 2" xfId="6818"/>
    <cellStyle name="汇总 2 2" xfId="6819"/>
    <cellStyle name="汇总 2 3" xfId="6820"/>
    <cellStyle name="汇总 2 3 2" xfId="6821"/>
    <cellStyle name="汇总 2 4" xfId="6822"/>
    <cellStyle name="汇总 2 4 3" xfId="6823"/>
    <cellStyle name="汇总 2 6" xfId="6824"/>
    <cellStyle name="汇总 3 2" xfId="6825"/>
    <cellStyle name="汇总 3 2 2" xfId="6826"/>
    <cellStyle name="汇总 3 2 3" xfId="6827"/>
    <cellStyle name="汇总 3 3" xfId="6828"/>
    <cellStyle name="汇总 3_1.3日 2017年预算草案 - 副本" xfId="6829"/>
    <cellStyle name="汇总 4 2" xfId="6830"/>
    <cellStyle name="汇总 4 3" xfId="6831"/>
    <cellStyle name="货" xfId="6832"/>
    <cellStyle name="计算 2 3 2" xfId="6833"/>
    <cellStyle name="计算 2 4 2" xfId="6834"/>
    <cellStyle name="计算 2 5" xfId="6835"/>
    <cellStyle name="计算 2_1.3日 2017年预算草案 - 副本" xfId="6836"/>
    <cellStyle name="计算 3_1.3日 2017年预算草案 - 副本" xfId="6837"/>
    <cellStyle name="检查单元格 2 4" xfId="6838"/>
    <cellStyle name="检查单元格 2 4 2" xfId="6839"/>
    <cellStyle name="检查单元格 2 4 3" xfId="6840"/>
    <cellStyle name="检查单元格 2 5" xfId="6841"/>
    <cellStyle name="检查单元格 2_1.3日 2017年预算草案 - 副本" xfId="6842"/>
    <cellStyle name="强调文字颜色 3 3" xfId="6843"/>
    <cellStyle name="检查单元格 3 2" xfId="6844"/>
    <cellStyle name="检查单元格 3 3" xfId="6845"/>
    <cellStyle name="检查单元格 3_1.3日 2017年预算草案 - 副本" xfId="6846"/>
    <cellStyle name="解释性文本 2 4" xfId="6847"/>
    <cellStyle name="解释性文本 3" xfId="6848"/>
    <cellStyle name="解释性文本 3 2" xfId="6849"/>
    <cellStyle name="解释性文本 3 3" xfId="6850"/>
    <cellStyle name="警告文本 2 3 2" xfId="6851"/>
    <cellStyle name="警告文本 2 4 2" xfId="6852"/>
    <cellStyle name="警告文本 2 6" xfId="6853"/>
    <cellStyle name="警告文本 3" xfId="6854"/>
    <cellStyle name="警告文本 3 2" xfId="6855"/>
    <cellStyle name="警告文本 3 2 2" xfId="6856"/>
    <cellStyle name="警告文本 3 2 3" xfId="6857"/>
    <cellStyle name="链接单元格 2 3" xfId="6858"/>
    <cellStyle name="链接单元格 2 3 2" xfId="6859"/>
    <cellStyle name="链接单元格 2 4" xfId="6860"/>
    <cellStyle name="链接单元格 3 3" xfId="6861"/>
    <cellStyle name="链接单元格 3_1.3日 2017年预算草案 - 副本" xfId="6862"/>
    <cellStyle name="霓付_ +Foil &amp; -FOIL &amp; PAPER" xfId="6863"/>
    <cellStyle name="普通" xfId="6864"/>
    <cellStyle name="千" xfId="6865"/>
    <cellStyle name="千_NJ09-05" xfId="6866"/>
    <cellStyle name="千_NJ17-06" xfId="6867"/>
    <cellStyle name="千分位[0]" xfId="6868"/>
    <cellStyle name="千位[" xfId="6869"/>
    <cellStyle name="千位_(人代会用)" xfId="6870"/>
    <cellStyle name="千位分隔 2" xfId="6871"/>
    <cellStyle name="千位分隔 2 2" xfId="6872"/>
    <cellStyle name="千位分隔 2 3" xfId="6873"/>
    <cellStyle name="千位分季_新建 Microsoft Excel 工作表" xfId="6874"/>
    <cellStyle name="强调 1" xfId="6875"/>
    <cellStyle name="强调 1 2" xfId="6876"/>
    <cellStyle name="强调 3 2" xfId="6877"/>
    <cellStyle name="强调文字颜色 1 2 2 2" xfId="6878"/>
    <cellStyle name="强调文字颜色 1 2 2 3" xfId="6879"/>
    <cellStyle name="强调文字颜色 1 2 3 3" xfId="6880"/>
    <cellStyle name="强调文字颜色 1 2 4" xfId="6881"/>
    <cellStyle name="强调文字颜色 1 2 5" xfId="6882"/>
    <cellStyle name="强调文字颜色 1 2 6" xfId="6883"/>
    <cellStyle name="强调文字颜色 1 3" xfId="6884"/>
    <cellStyle name="强调文字颜色 1 3 2" xfId="6885"/>
    <cellStyle name="强调文字颜色 1 3 2 3" xfId="6886"/>
    <cellStyle name="强调文字颜色 1 4" xfId="6887"/>
    <cellStyle name="强调文字颜色 1 4 3" xfId="6888"/>
    <cellStyle name="强调文字颜色 2 2" xfId="6889"/>
    <cellStyle name="强调文字颜色 2 2_3.2017全省支出" xfId="6890"/>
    <cellStyle name="强调文字颜色 2 3" xfId="6891"/>
    <cellStyle name="强调文字颜色 2 3 2" xfId="6892"/>
    <cellStyle name="强调文字颜色 2 3 2 3" xfId="6893"/>
    <cellStyle name="强调文字颜色 3 2" xfId="6894"/>
    <cellStyle name="强调文字颜色 3 2 3" xfId="6895"/>
    <cellStyle name="强调文字颜色 3 2 5" xfId="6896"/>
    <cellStyle name="强调文字颜色 3 2 6" xfId="6897"/>
    <cellStyle name="强调文字颜色 3 2_3.2017全省支出" xfId="6898"/>
    <cellStyle name="强调文字颜色 4 2 2" xfId="6899"/>
    <cellStyle name="强调文字颜色 4 2 3" xfId="6900"/>
    <cellStyle name="强调文字颜色 4 2 4" xfId="6901"/>
    <cellStyle name="强调文字颜色 4 2 4 2" xfId="6902"/>
    <cellStyle name="强调文字颜色 4 2 5" xfId="6903"/>
    <cellStyle name="强调文字颜色 4 2 6" xfId="6904"/>
    <cellStyle name="强调文字颜色 4 2_3.2017全省支出" xfId="6905"/>
    <cellStyle name="强调文字颜色 4 3" xfId="6906"/>
    <cellStyle name="强调文字颜色 4 3 2" xfId="6907"/>
    <cellStyle name="强调文字颜色 4 4" xfId="6908"/>
    <cellStyle name="强调文字颜色 5 2 2 2" xfId="6909"/>
    <cellStyle name="强调文字颜色 5 2 3 3" xfId="6910"/>
    <cellStyle name="强调文字颜色 5 2 4 3" xfId="6911"/>
    <cellStyle name="强调文字颜色 5 2 5" xfId="6912"/>
    <cellStyle name="强调文字颜色 5 2 6" xfId="6913"/>
    <cellStyle name="强调文字颜色 5 3 2 2" xfId="6914"/>
    <cellStyle name="强调文字颜色 5 3 2 3" xfId="6915"/>
    <cellStyle name="强调文字颜色 5 3 3" xfId="6916"/>
    <cellStyle name="强调文字颜色 5 3 4" xfId="6917"/>
    <cellStyle name="强调文字颜色 6 2 3 2" xfId="6918"/>
    <cellStyle name="强调文字颜色 6 2 3 3" xfId="6919"/>
    <cellStyle name="强调文字颜色 6 2 4" xfId="6920"/>
    <cellStyle name="强调文字颜色 6 2 4 2" xfId="6921"/>
    <cellStyle name="强调文字颜色 6 2 4 3" xfId="6922"/>
    <cellStyle name="强调文字颜色 6 2 6" xfId="6923"/>
    <cellStyle name="强调文字颜色 6 3" xfId="6924"/>
    <cellStyle name="强调文字颜色 6 3 2" xfId="6925"/>
    <cellStyle name="强调文字颜色 6 3 2 2" xfId="6926"/>
    <cellStyle name="强调文字颜色 6 3 2 3" xfId="6927"/>
    <cellStyle name="强调文字颜色 6 3 3" xfId="6928"/>
    <cellStyle name="适中 2 5" xfId="6929"/>
    <cellStyle name="适中 2_3.2017全省支出" xfId="6930"/>
    <cellStyle name="适中 3" xfId="6931"/>
    <cellStyle name="适中 3 2" xfId="6932"/>
    <cellStyle name="适中 3 2 2" xfId="6933"/>
    <cellStyle name="适中 3 3" xfId="6934"/>
    <cellStyle name="输出 2" xfId="6935"/>
    <cellStyle name="输出 2 3" xfId="6936"/>
    <cellStyle name="输出 2 3 2" xfId="6937"/>
    <cellStyle name="输出 2 4 2" xfId="6938"/>
    <cellStyle name="输出 2 4 3" xfId="6939"/>
    <cellStyle name="输出 2 6" xfId="6940"/>
    <cellStyle name="输出 2_1.3日 2017年预算草案 - 副本" xfId="6941"/>
    <cellStyle name="输出 3 2 3" xfId="6942"/>
    <cellStyle name="输出 3_1.3日 2017年预算草案 - 副本" xfId="6943"/>
    <cellStyle name="输入 2 2" xfId="6944"/>
    <cellStyle name="输入 2 2 2" xfId="6945"/>
    <cellStyle name="输入 2 2 3" xfId="6946"/>
    <cellStyle name="输入 2 3" xfId="6947"/>
    <cellStyle name="输入 2 3 2" xfId="6948"/>
    <cellStyle name="输入 2_1.3日 2017年预算草案 - 副本" xfId="6949"/>
    <cellStyle name="输入 3 2" xfId="6950"/>
    <cellStyle name="数字" xfId="6951"/>
    <cellStyle name="数字 2" xfId="6952"/>
    <cellStyle name="未定义" xfId="6953"/>
    <cellStyle name="未定义 2" xfId="6954"/>
    <cellStyle name="小数 2" xfId="6955"/>
    <cellStyle name="着色 1" xfId="6956"/>
    <cellStyle name="着色 1 2" xfId="6957"/>
    <cellStyle name="着色 1 3" xfId="6958"/>
    <cellStyle name="着色 2 3" xfId="6959"/>
    <cellStyle name="着色 3 2" xfId="6960"/>
    <cellStyle name="着色 4" xfId="6961"/>
    <cellStyle name="着色 4 2" xfId="6962"/>
    <cellStyle name="着色 4 3" xfId="6963"/>
    <cellStyle name="着色 5" xfId="6964"/>
    <cellStyle name="着色 6" xfId="6965"/>
    <cellStyle name="着色 6 2" xfId="6966"/>
    <cellStyle name="注释 2 2 2" xfId="6967"/>
    <cellStyle name="注释 2 3 2" xfId="6968"/>
    <cellStyle name="注释 2 3 3" xfId="6969"/>
    <cellStyle name="注释 2 5" xfId="6970"/>
    <cellStyle name="注释 2 5 2" xfId="6971"/>
    <cellStyle name="注释 2 6" xfId="6972"/>
    <cellStyle name="注释 2 6 2" xfId="6973"/>
    <cellStyle name="注释 2 6 3" xfId="6974"/>
    <cellStyle name="注释 2 7" xfId="6975"/>
    <cellStyle name="注释 2 8" xfId="6976"/>
    <cellStyle name="注释 3" xfId="6977"/>
    <cellStyle name="注释 3 2" xfId="6978"/>
    <cellStyle name="注释 3 3" xfId="6979"/>
    <cellStyle name="注释 3 4" xfId="6980"/>
    <cellStyle name="표준_0N-HANDLING " xfId="6981"/>
    <cellStyle name="常规_2016年省本级社会保险基金收支预算表细化 2" xfId="698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A2" sqref="A2:K2"/>
    </sheetView>
  </sheetViews>
  <sheetFormatPr defaultColWidth="9" defaultRowHeight="14.25"/>
  <cols>
    <col min="1" max="1" width="6.75" customWidth="1"/>
    <col min="2" max="2" width="25" customWidth="1"/>
    <col min="3" max="3" width="8.125" customWidth="1"/>
    <col min="4" max="4" width="8.375" customWidth="1"/>
    <col min="5" max="5" width="8" customWidth="1"/>
    <col min="6" max="6" width="8.625" customWidth="1"/>
    <col min="7" max="7" width="26.25" customWidth="1"/>
    <col min="8" max="9" width="8.375" customWidth="1"/>
    <col min="10" max="10" width="7.875" customWidth="1"/>
    <col min="11" max="11" width="8.5" customWidth="1"/>
    <col min="13" max="13" width="13.75" customWidth="1"/>
  </cols>
  <sheetData>
    <row r="1" spans="1:1">
      <c r="A1" s="32"/>
    </row>
    <row r="2" ht="30.75" customHeight="1" spans="1:11">
      <c r="A2" s="111" t="s">
        <v>0</v>
      </c>
      <c r="B2" s="111"/>
      <c r="C2" s="111"/>
      <c r="D2" s="111"/>
      <c r="E2" s="111"/>
      <c r="F2" s="111"/>
      <c r="G2" s="111"/>
      <c r="H2" s="111"/>
      <c r="I2" s="111"/>
      <c r="J2" s="111"/>
      <c r="K2" s="111"/>
    </row>
    <row r="3" ht="16.5" customHeight="1" spans="1:11">
      <c r="A3" s="117"/>
      <c r="B3" s="117"/>
      <c r="C3" s="117"/>
      <c r="D3" s="117"/>
      <c r="E3" s="117"/>
      <c r="F3" s="117"/>
      <c r="G3" s="117"/>
      <c r="H3" s="117"/>
      <c r="I3" s="117"/>
      <c r="J3" s="117"/>
      <c r="K3" s="123" t="s">
        <v>1</v>
      </c>
    </row>
    <row r="4" ht="18" customHeight="1" spans="1:11">
      <c r="A4" s="113" t="s">
        <v>2</v>
      </c>
      <c r="B4" s="113" t="s">
        <v>3</v>
      </c>
      <c r="C4" s="113" t="s">
        <v>4</v>
      </c>
      <c r="D4" s="113"/>
      <c r="E4" s="113"/>
      <c r="F4" s="113"/>
      <c r="G4" s="113" t="s">
        <v>3</v>
      </c>
      <c r="H4" s="113" t="s">
        <v>5</v>
      </c>
      <c r="I4" s="113"/>
      <c r="J4" s="113"/>
      <c r="K4" s="113"/>
    </row>
    <row r="5" ht="24" spans="1:11">
      <c r="A5" s="113"/>
      <c r="B5" s="113"/>
      <c r="C5" s="113" t="s">
        <v>6</v>
      </c>
      <c r="D5" s="113" t="s">
        <v>7</v>
      </c>
      <c r="E5" s="113" t="s">
        <v>8</v>
      </c>
      <c r="F5" s="113" t="s">
        <v>9</v>
      </c>
      <c r="G5" s="113"/>
      <c r="H5" s="113" t="s">
        <v>6</v>
      </c>
      <c r="I5" s="113" t="s">
        <v>7</v>
      </c>
      <c r="J5" s="113" t="s">
        <v>10</v>
      </c>
      <c r="K5" s="113" t="s">
        <v>9</v>
      </c>
    </row>
    <row r="6" ht="15.95" customHeight="1" spans="1:11">
      <c r="A6" s="124">
        <v>1</v>
      </c>
      <c r="B6" s="113" t="s">
        <v>11</v>
      </c>
      <c r="C6" s="114">
        <f t="shared" ref="C6:J6" si="0">C7+C32</f>
        <v>27500</v>
      </c>
      <c r="D6" s="114">
        <f t="shared" si="0"/>
        <v>48289</v>
      </c>
      <c r="E6" s="114">
        <f t="shared" si="0"/>
        <v>55773</v>
      </c>
      <c r="F6" s="115">
        <v>128.516913781452</v>
      </c>
      <c r="G6" s="113" t="s">
        <v>12</v>
      </c>
      <c r="H6" s="122">
        <f t="shared" ref="H6:J6" si="1">H7+H32</f>
        <v>33769</v>
      </c>
      <c r="I6" s="122">
        <f t="shared" si="1"/>
        <v>75137</v>
      </c>
      <c r="J6" s="122">
        <f t="shared" si="1"/>
        <v>85854</v>
      </c>
      <c r="K6" s="205">
        <v>55.8880726015558</v>
      </c>
    </row>
    <row r="7" ht="15.95" customHeight="1" spans="1:11">
      <c r="A7" s="124">
        <v>2</v>
      </c>
      <c r="B7" s="113" t="s">
        <v>13</v>
      </c>
      <c r="C7" s="114">
        <f>C8+C23</f>
        <v>24700</v>
      </c>
      <c r="D7" s="114">
        <f>D8+D23</f>
        <v>35000</v>
      </c>
      <c r="E7" s="114">
        <f>E8+E23</f>
        <v>40006</v>
      </c>
      <c r="F7" s="115">
        <v>78.60618777624</v>
      </c>
      <c r="G7" s="179" t="s">
        <v>14</v>
      </c>
      <c r="H7" s="122">
        <f t="shared" ref="H7:J7" si="2">SUM(H8:H30)</f>
        <v>30969</v>
      </c>
      <c r="I7" s="122">
        <f t="shared" si="2"/>
        <v>61848</v>
      </c>
      <c r="J7" s="122">
        <f t="shared" si="2"/>
        <v>69566</v>
      </c>
      <c r="K7" s="205">
        <v>31.7837387284989</v>
      </c>
    </row>
    <row r="8" ht="15.95" customHeight="1" spans="1:11">
      <c r="A8" s="124">
        <v>3</v>
      </c>
      <c r="B8" s="113" t="s">
        <v>15</v>
      </c>
      <c r="C8" s="114">
        <f>SUM(C9:C22)</f>
        <v>19000</v>
      </c>
      <c r="D8" s="114">
        <f>SUM(D9:D22)</f>
        <v>29525</v>
      </c>
      <c r="E8" s="114">
        <f>SUM(E9:E22)</f>
        <v>34068</v>
      </c>
      <c r="F8" s="115">
        <v>92.5833804409271</v>
      </c>
      <c r="G8" s="200" t="s">
        <v>16</v>
      </c>
      <c r="H8" s="122">
        <v>5527</v>
      </c>
      <c r="I8" s="122">
        <v>8014</v>
      </c>
      <c r="J8" s="122">
        <v>10962</v>
      </c>
      <c r="K8" s="205">
        <v>45.0575625248114</v>
      </c>
    </row>
    <row r="9" ht="15.95" customHeight="1" spans="1:11">
      <c r="A9" s="124">
        <v>4</v>
      </c>
      <c r="B9" s="182" t="s">
        <v>17</v>
      </c>
      <c r="C9" s="114">
        <v>10150</v>
      </c>
      <c r="D9" s="114">
        <v>18137</v>
      </c>
      <c r="E9" s="114">
        <v>20601</v>
      </c>
      <c r="F9" s="115">
        <v>162.199312714777</v>
      </c>
      <c r="G9" s="200" t="s">
        <v>18</v>
      </c>
      <c r="H9" s="122"/>
      <c r="I9" s="122"/>
      <c r="J9" s="122"/>
      <c r="K9" s="205"/>
    </row>
    <row r="10" ht="15.95" customHeight="1" spans="1:11">
      <c r="A10" s="124">
        <v>5</v>
      </c>
      <c r="B10" s="182" t="s">
        <v>19</v>
      </c>
      <c r="C10" s="114"/>
      <c r="D10" s="114"/>
      <c r="E10" s="114"/>
      <c r="F10" s="115"/>
      <c r="G10" s="200" t="s">
        <v>20</v>
      </c>
      <c r="H10" s="122"/>
      <c r="I10" s="122"/>
      <c r="J10" s="122"/>
      <c r="K10" s="205"/>
    </row>
    <row r="11" ht="15.95" customHeight="1" spans="1:11">
      <c r="A11" s="124">
        <v>6</v>
      </c>
      <c r="B11" s="182" t="s">
        <v>21</v>
      </c>
      <c r="C11" s="114">
        <v>890</v>
      </c>
      <c r="D11" s="114">
        <v>1825</v>
      </c>
      <c r="E11" s="114">
        <v>2015</v>
      </c>
      <c r="F11" s="115">
        <v>197.636632200886</v>
      </c>
      <c r="G11" s="200" t="s">
        <v>22</v>
      </c>
      <c r="H11" s="122">
        <v>2377</v>
      </c>
      <c r="I11" s="122">
        <v>2427</v>
      </c>
      <c r="J11" s="122">
        <v>2754</v>
      </c>
      <c r="K11" s="205">
        <v>-21.2242562929062</v>
      </c>
    </row>
    <row r="12" ht="15.95" customHeight="1" spans="1:11">
      <c r="A12" s="124">
        <v>7</v>
      </c>
      <c r="B12" s="182" t="s">
        <v>23</v>
      </c>
      <c r="C12" s="114">
        <v>300</v>
      </c>
      <c r="D12" s="114">
        <v>280</v>
      </c>
      <c r="E12" s="114">
        <v>297</v>
      </c>
      <c r="F12" s="115">
        <v>-1.65562913907285</v>
      </c>
      <c r="G12" s="200" t="s">
        <v>24</v>
      </c>
      <c r="H12" s="122">
        <v>5349</v>
      </c>
      <c r="I12" s="122">
        <v>9301</v>
      </c>
      <c r="J12" s="122">
        <v>10432</v>
      </c>
      <c r="K12" s="205">
        <v>-15.3384190878104</v>
      </c>
    </row>
    <row r="13" ht="15.95" customHeight="1" spans="1:11">
      <c r="A13" s="124">
        <v>8</v>
      </c>
      <c r="B13" s="182" t="s">
        <v>25</v>
      </c>
      <c r="C13" s="114">
        <v>2500</v>
      </c>
      <c r="D13" s="114">
        <v>2100</v>
      </c>
      <c r="E13" s="114">
        <v>2667</v>
      </c>
      <c r="F13" s="115">
        <v>-44.0293809024134</v>
      </c>
      <c r="G13" s="200" t="s">
        <v>26</v>
      </c>
      <c r="H13" s="122">
        <v>455</v>
      </c>
      <c r="I13" s="122">
        <v>966</v>
      </c>
      <c r="J13" s="122">
        <v>1257</v>
      </c>
      <c r="K13" s="205">
        <v>73.3793103448276</v>
      </c>
    </row>
    <row r="14" ht="15.95" customHeight="1" spans="1:11">
      <c r="A14" s="124">
        <v>9</v>
      </c>
      <c r="B14" s="182" t="s">
        <v>27</v>
      </c>
      <c r="C14" s="114">
        <v>1500</v>
      </c>
      <c r="D14" s="114">
        <v>2676</v>
      </c>
      <c r="E14" s="114">
        <v>3046</v>
      </c>
      <c r="F14" s="115">
        <v>168.606701940035</v>
      </c>
      <c r="G14" s="200" t="s">
        <v>28</v>
      </c>
      <c r="H14" s="122">
        <v>273</v>
      </c>
      <c r="I14" s="122">
        <v>283</v>
      </c>
      <c r="J14" s="122">
        <v>394</v>
      </c>
      <c r="K14" s="205">
        <v>-6.19047619047619</v>
      </c>
    </row>
    <row r="15" ht="15.95" customHeight="1" spans="1:11">
      <c r="A15" s="124">
        <v>10</v>
      </c>
      <c r="B15" s="182" t="s">
        <v>29</v>
      </c>
      <c r="C15" s="114">
        <v>330</v>
      </c>
      <c r="D15" s="114">
        <v>270</v>
      </c>
      <c r="E15" s="114">
        <v>328</v>
      </c>
      <c r="F15" s="115">
        <v>8.25082508250825</v>
      </c>
      <c r="G15" s="200" t="s">
        <v>30</v>
      </c>
      <c r="H15" s="122">
        <v>4887</v>
      </c>
      <c r="I15" s="122">
        <v>5522</v>
      </c>
      <c r="J15" s="122">
        <v>5503</v>
      </c>
      <c r="K15" s="205">
        <v>18.8039723661485</v>
      </c>
    </row>
    <row r="16" ht="15.95" customHeight="1" spans="1:11">
      <c r="A16" s="124">
        <v>11</v>
      </c>
      <c r="B16" s="182" t="s">
        <v>31</v>
      </c>
      <c r="C16" s="114">
        <v>300</v>
      </c>
      <c r="D16" s="114">
        <v>341</v>
      </c>
      <c r="E16" s="114">
        <v>376</v>
      </c>
      <c r="F16" s="115">
        <v>27.891156462585</v>
      </c>
      <c r="G16" s="200" t="s">
        <v>32</v>
      </c>
      <c r="H16" s="122">
        <v>4076</v>
      </c>
      <c r="I16" s="122">
        <v>4413</v>
      </c>
      <c r="J16" s="122">
        <v>4726</v>
      </c>
      <c r="K16" s="205">
        <v>30.6969026548673</v>
      </c>
    </row>
    <row r="17" ht="15.95" customHeight="1" spans="1:11">
      <c r="A17" s="124">
        <v>12</v>
      </c>
      <c r="B17" s="182" t="s">
        <v>33</v>
      </c>
      <c r="C17" s="114">
        <v>2000</v>
      </c>
      <c r="D17" s="114">
        <v>1790</v>
      </c>
      <c r="E17" s="114">
        <v>1820</v>
      </c>
      <c r="F17" s="115">
        <v>3.76282782212087</v>
      </c>
      <c r="G17" s="200" t="s">
        <v>34</v>
      </c>
      <c r="H17" s="122">
        <v>410</v>
      </c>
      <c r="I17" s="122">
        <v>1078</v>
      </c>
      <c r="J17" s="122">
        <v>1249</v>
      </c>
      <c r="K17" s="205">
        <v>-26.4428739693757</v>
      </c>
    </row>
    <row r="18" ht="15.95" customHeight="1" spans="1:11">
      <c r="A18" s="124">
        <v>13</v>
      </c>
      <c r="B18" s="182" t="s">
        <v>35</v>
      </c>
      <c r="C18" s="114"/>
      <c r="D18" s="114">
        <v>9</v>
      </c>
      <c r="E18" s="114">
        <v>9</v>
      </c>
      <c r="F18" s="115"/>
      <c r="G18" s="200" t="s">
        <v>36</v>
      </c>
      <c r="H18" s="122">
        <v>875</v>
      </c>
      <c r="I18" s="122">
        <v>4104</v>
      </c>
      <c r="J18" s="122">
        <v>7099</v>
      </c>
      <c r="K18" s="205">
        <v>-12.7243668551758</v>
      </c>
    </row>
    <row r="19" ht="15.95" customHeight="1" spans="1:11">
      <c r="A19" s="124">
        <v>14</v>
      </c>
      <c r="B19" s="182" t="s">
        <v>37</v>
      </c>
      <c r="C19" s="114">
        <v>30</v>
      </c>
      <c r="D19" s="114">
        <v>1305</v>
      </c>
      <c r="E19" s="114">
        <v>1452</v>
      </c>
      <c r="F19" s="115">
        <v>6213.04347826087</v>
      </c>
      <c r="G19" s="200" t="s">
        <v>38</v>
      </c>
      <c r="H19" s="122">
        <v>2761</v>
      </c>
      <c r="I19" s="122">
        <v>3435</v>
      </c>
      <c r="J19" s="122">
        <v>3789</v>
      </c>
      <c r="K19" s="205">
        <v>3.18627450980394</v>
      </c>
    </row>
    <row r="20" ht="15.95" customHeight="1" spans="1:11">
      <c r="A20" s="124">
        <v>15</v>
      </c>
      <c r="B20" s="182" t="s">
        <v>39</v>
      </c>
      <c r="C20" s="114">
        <v>500</v>
      </c>
      <c r="D20" s="114">
        <v>340</v>
      </c>
      <c r="E20" s="114">
        <v>765</v>
      </c>
      <c r="F20" s="115">
        <v>53.3066132264529</v>
      </c>
      <c r="G20" s="200" t="s">
        <v>40</v>
      </c>
      <c r="H20" s="122">
        <v>671</v>
      </c>
      <c r="I20" s="122">
        <v>1091</v>
      </c>
      <c r="J20" s="122">
        <v>1639</v>
      </c>
      <c r="K20" s="205">
        <v>39.2523364485981</v>
      </c>
    </row>
    <row r="21" ht="15.95" customHeight="1" spans="1:11">
      <c r="A21" s="124">
        <v>16</v>
      </c>
      <c r="B21" s="182" t="s">
        <v>41</v>
      </c>
      <c r="C21" s="114">
        <v>100</v>
      </c>
      <c r="D21" s="114">
        <v>36</v>
      </c>
      <c r="E21" s="114">
        <v>84</v>
      </c>
      <c r="F21" s="115">
        <v>-16</v>
      </c>
      <c r="G21" s="200" t="s">
        <v>42</v>
      </c>
      <c r="H21" s="122">
        <v>792</v>
      </c>
      <c r="I21" s="122">
        <v>792</v>
      </c>
      <c r="J21" s="122">
        <v>752</v>
      </c>
      <c r="K21" s="205">
        <v>-64.9743828598044</v>
      </c>
    </row>
    <row r="22" ht="15.95" customHeight="1" spans="1:11">
      <c r="A22" s="124">
        <v>17</v>
      </c>
      <c r="B22" s="182" t="s">
        <v>43</v>
      </c>
      <c r="C22" s="114">
        <v>400</v>
      </c>
      <c r="D22" s="114">
        <v>416</v>
      </c>
      <c r="E22" s="114">
        <v>608</v>
      </c>
      <c r="F22" s="115"/>
      <c r="G22" s="200" t="s">
        <v>44</v>
      </c>
      <c r="H22" s="122"/>
      <c r="I22" s="122">
        <v>110</v>
      </c>
      <c r="J22" s="122">
        <v>10</v>
      </c>
      <c r="K22" s="205">
        <v>900</v>
      </c>
    </row>
    <row r="23" ht="15.95" customHeight="1" spans="1:11">
      <c r="A23" s="124">
        <v>18</v>
      </c>
      <c r="B23" s="113" t="s">
        <v>45</v>
      </c>
      <c r="C23" s="114">
        <f>SUM(C24:C30)</f>
        <v>5700</v>
      </c>
      <c r="D23" s="114">
        <f>SUM(D24:D30)</f>
        <v>5475</v>
      </c>
      <c r="E23" s="114">
        <f>SUM(E24:E30)</f>
        <v>5938</v>
      </c>
      <c r="F23" s="115">
        <v>26.0989594393714</v>
      </c>
      <c r="G23" s="200" t="s">
        <v>46</v>
      </c>
      <c r="H23" s="122"/>
      <c r="I23" s="122"/>
      <c r="J23" s="122"/>
      <c r="K23" s="205"/>
    </row>
    <row r="24" ht="15.95" customHeight="1" spans="1:11">
      <c r="A24" s="124">
        <v>19</v>
      </c>
      <c r="B24" s="182" t="s">
        <v>47</v>
      </c>
      <c r="C24" s="114">
        <v>430</v>
      </c>
      <c r="D24" s="114">
        <v>2150</v>
      </c>
      <c r="E24" s="114">
        <v>1890</v>
      </c>
      <c r="F24" s="115">
        <v>181.66915052161</v>
      </c>
      <c r="G24" s="200" t="s">
        <v>48</v>
      </c>
      <c r="H24" s="122"/>
      <c r="I24" s="122"/>
      <c r="J24" s="122">
        <v>62</v>
      </c>
      <c r="K24" s="205"/>
    </row>
    <row r="25" ht="15.95" customHeight="1" spans="1:11">
      <c r="A25" s="124">
        <v>20</v>
      </c>
      <c r="B25" s="182" t="s">
        <v>49</v>
      </c>
      <c r="C25" s="114">
        <v>900</v>
      </c>
      <c r="D25" s="114">
        <v>658</v>
      </c>
      <c r="E25" s="114">
        <v>744</v>
      </c>
      <c r="F25" s="115">
        <v>-20.8510638297872</v>
      </c>
      <c r="G25" s="200" t="s">
        <v>50</v>
      </c>
      <c r="H25" s="122">
        <v>637</v>
      </c>
      <c r="I25" s="122">
        <v>637</v>
      </c>
      <c r="J25" s="122">
        <v>636</v>
      </c>
      <c r="K25" s="205">
        <v>-45.964316057774</v>
      </c>
    </row>
    <row r="26" ht="15.95" customHeight="1" spans="1:11">
      <c r="A26" s="124">
        <v>21</v>
      </c>
      <c r="B26" s="182" t="s">
        <v>51</v>
      </c>
      <c r="C26" s="114">
        <v>800</v>
      </c>
      <c r="D26" s="114">
        <v>780</v>
      </c>
      <c r="E26" s="114">
        <v>791</v>
      </c>
      <c r="F26" s="115">
        <v>-3.88821385176185</v>
      </c>
      <c r="G26" s="200" t="s">
        <v>52</v>
      </c>
      <c r="H26" s="122">
        <v>1535</v>
      </c>
      <c r="I26" s="122">
        <v>13796</v>
      </c>
      <c r="J26" s="122">
        <v>12261</v>
      </c>
      <c r="K26" s="205">
        <v>798.241758241758</v>
      </c>
    </row>
    <row r="27" ht="15.95" customHeight="1" spans="1:11">
      <c r="A27" s="124">
        <v>22</v>
      </c>
      <c r="B27" s="182" t="s">
        <v>53</v>
      </c>
      <c r="C27" s="114"/>
      <c r="D27" s="114"/>
      <c r="E27" s="114"/>
      <c r="F27" s="115"/>
      <c r="G27" s="200" t="s">
        <v>54</v>
      </c>
      <c r="H27" s="122"/>
      <c r="I27" s="122"/>
      <c r="J27" s="122"/>
      <c r="K27" s="205"/>
    </row>
    <row r="28" ht="15.95" customHeight="1" spans="1:11">
      <c r="A28" s="124">
        <v>23</v>
      </c>
      <c r="B28" s="182" t="s">
        <v>55</v>
      </c>
      <c r="C28" s="114">
        <v>3570</v>
      </c>
      <c r="D28" s="114">
        <v>1526</v>
      </c>
      <c r="E28" s="114">
        <v>2152</v>
      </c>
      <c r="F28" s="115">
        <v>-4.4</v>
      </c>
      <c r="G28" s="200" t="s">
        <v>56</v>
      </c>
      <c r="H28" s="122">
        <v>309</v>
      </c>
      <c r="I28" s="122"/>
      <c r="J28" s="122"/>
      <c r="K28" s="205"/>
    </row>
    <row r="29" ht="15.95" customHeight="1" spans="1:11">
      <c r="A29" s="124">
        <v>24</v>
      </c>
      <c r="B29" s="182" t="s">
        <v>57</v>
      </c>
      <c r="C29" s="114"/>
      <c r="D29" s="114">
        <v>16</v>
      </c>
      <c r="E29" s="114">
        <v>16</v>
      </c>
      <c r="F29" s="115">
        <v>23.1</v>
      </c>
      <c r="G29" s="200" t="s">
        <v>58</v>
      </c>
      <c r="H29" s="122">
        <v>35</v>
      </c>
      <c r="I29" s="122">
        <v>5208</v>
      </c>
      <c r="J29" s="122">
        <v>5223</v>
      </c>
      <c r="K29" s="205">
        <v>8424.2</v>
      </c>
    </row>
    <row r="30" ht="15.95" customHeight="1" spans="1:11">
      <c r="A30" s="124">
        <v>25</v>
      </c>
      <c r="B30" s="201" t="s">
        <v>59</v>
      </c>
      <c r="C30" s="122"/>
      <c r="D30" s="122">
        <v>345</v>
      </c>
      <c r="E30" s="122">
        <v>345</v>
      </c>
      <c r="F30" s="202">
        <v>1468.2</v>
      </c>
      <c r="G30" s="200" t="s">
        <v>60</v>
      </c>
      <c r="H30" s="122"/>
      <c r="I30" s="122">
        <v>671</v>
      </c>
      <c r="J30" s="122">
        <v>818</v>
      </c>
      <c r="K30" s="205">
        <v>39.1</v>
      </c>
    </row>
    <row r="31" ht="15.95" customHeight="1" spans="1:11">
      <c r="A31" s="124">
        <v>26</v>
      </c>
      <c r="B31" s="203" t="s">
        <v>61</v>
      </c>
      <c r="C31" s="114">
        <v>3000</v>
      </c>
      <c r="D31" s="114">
        <v>13662</v>
      </c>
      <c r="E31" s="114">
        <v>17482</v>
      </c>
      <c r="F31" s="115">
        <v>533.865119651922</v>
      </c>
      <c r="G31" s="203" t="s">
        <v>62</v>
      </c>
      <c r="H31" s="114">
        <v>3082</v>
      </c>
      <c r="I31" s="114">
        <v>17263</v>
      </c>
      <c r="J31" s="114">
        <v>17008</v>
      </c>
      <c r="K31" s="206">
        <v>518.922852983988</v>
      </c>
    </row>
    <row r="32" ht="15.95" customHeight="1" spans="1:11">
      <c r="A32" s="124">
        <v>27</v>
      </c>
      <c r="B32" s="182" t="s">
        <v>63</v>
      </c>
      <c r="C32" s="114">
        <v>2800</v>
      </c>
      <c r="D32" s="114">
        <v>13289</v>
      </c>
      <c r="E32" s="114">
        <v>15767</v>
      </c>
      <c r="F32" s="115">
        <v>563.873684210526</v>
      </c>
      <c r="G32" s="182" t="s">
        <v>64</v>
      </c>
      <c r="H32" s="114">
        <v>2800</v>
      </c>
      <c r="I32" s="114">
        <v>13289</v>
      </c>
      <c r="J32" s="114">
        <v>16288</v>
      </c>
      <c r="K32" s="206">
        <v>585.81052631579</v>
      </c>
    </row>
    <row r="33" ht="18.75" customHeight="1" spans="1:11">
      <c r="A33" s="204" t="s">
        <v>65</v>
      </c>
      <c r="B33" s="198"/>
      <c r="C33" s="198"/>
      <c r="D33" s="198"/>
      <c r="E33" s="198"/>
      <c r="F33" s="198"/>
      <c r="G33" s="198"/>
      <c r="H33" s="198"/>
      <c r="I33" s="198"/>
      <c r="J33" s="198"/>
      <c r="K33" s="198"/>
    </row>
    <row r="34" ht="15" customHeight="1" spans="2:11">
      <c r="B34" s="198"/>
      <c r="C34" s="198"/>
      <c r="D34" s="198"/>
      <c r="E34" s="198"/>
      <c r="F34" s="198"/>
      <c r="G34" s="198"/>
      <c r="H34" s="198"/>
      <c r="I34" s="198"/>
      <c r="J34" s="198"/>
      <c r="K34" s="198"/>
    </row>
  </sheetData>
  <mergeCells count="8">
    <mergeCell ref="A2:K2"/>
    <mergeCell ref="C4:F4"/>
    <mergeCell ref="H4:K4"/>
    <mergeCell ref="A33:K33"/>
    <mergeCell ref="B34:K34"/>
    <mergeCell ref="A4:A5"/>
    <mergeCell ref="B4:B5"/>
    <mergeCell ref="G4:G5"/>
  </mergeCells>
  <pageMargins left="0.91875" right="0.16875" top="0.459027777777778" bottom="0.238888888888889" header="0.229166666666667" footer="0.17916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D5"/>
  <sheetViews>
    <sheetView workbookViewId="0">
      <selection activeCell="B2" sqref="B2:D2"/>
    </sheetView>
  </sheetViews>
  <sheetFormatPr defaultColWidth="9" defaultRowHeight="14.25" outlineLevelRow="4" outlineLevelCol="3"/>
  <cols>
    <col min="2" max="2" width="28.375" customWidth="1"/>
    <col min="3" max="3" width="23.5" customWidth="1"/>
    <col min="4" max="4" width="26.875" customWidth="1"/>
  </cols>
  <sheetData>
    <row r="2" ht="41" customHeight="1" spans="2:4">
      <c r="B2" s="156" t="s">
        <v>1266</v>
      </c>
      <c r="C2" s="156"/>
      <c r="D2" s="156"/>
    </row>
    <row r="3" ht="41" customHeight="1" spans="2:4">
      <c r="B3" s="68" t="s">
        <v>1205</v>
      </c>
      <c r="C3" s="68"/>
      <c r="D3" s="69" t="s">
        <v>1</v>
      </c>
    </row>
    <row r="4" ht="41" customHeight="1" spans="2:4">
      <c r="B4" s="70" t="s">
        <v>1267</v>
      </c>
      <c r="C4" s="70" t="s">
        <v>1268</v>
      </c>
      <c r="D4" s="71" t="s">
        <v>1269</v>
      </c>
    </row>
    <row r="5" ht="31.5" customHeight="1" spans="2:4">
      <c r="B5" s="72" t="s">
        <v>1270</v>
      </c>
      <c r="C5" s="73">
        <v>26293</v>
      </c>
      <c r="D5" s="73">
        <v>23958.5</v>
      </c>
    </row>
  </sheetData>
  <mergeCells count="1">
    <mergeCell ref="B2:D2"/>
  </mergeCells>
  <pageMargins left="0.699305555555556" right="0.699305555555556" top="0.75" bottom="0.75"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A11" sqref="A11:D11"/>
    </sheetView>
  </sheetViews>
  <sheetFormatPr defaultColWidth="9" defaultRowHeight="14.25" outlineLevelCol="3"/>
  <cols>
    <col min="1" max="1" width="30.875" customWidth="1"/>
    <col min="2" max="2" width="27.25" customWidth="1"/>
    <col min="3" max="3" width="25.875" customWidth="1"/>
    <col min="4" max="4" width="19.875" customWidth="1"/>
  </cols>
  <sheetData>
    <row r="1" spans="1:1">
      <c r="A1" s="132"/>
    </row>
    <row r="2" ht="48" customHeight="1" spans="1:4">
      <c r="A2" s="133" t="s">
        <v>1271</v>
      </c>
      <c r="B2" s="133"/>
      <c r="C2" s="133"/>
      <c r="D2" s="134"/>
    </row>
    <row r="3" ht="36" customHeight="1" spans="1:4">
      <c r="A3" s="135" t="s">
        <v>1272</v>
      </c>
      <c r="B3" s="136"/>
      <c r="C3" s="137" t="s">
        <v>1273</v>
      </c>
      <c r="D3" s="138"/>
    </row>
    <row r="4" ht="29.25" customHeight="1" spans="1:4">
      <c r="A4" s="139" t="s">
        <v>1274</v>
      </c>
      <c r="B4" s="140" t="s">
        <v>1275</v>
      </c>
      <c r="C4" s="140" t="s">
        <v>1276</v>
      </c>
      <c r="D4" s="141" t="s">
        <v>1277</v>
      </c>
    </row>
    <row r="5" ht="29.25" customHeight="1" spans="1:4">
      <c r="A5" s="142" t="s">
        <v>1278</v>
      </c>
      <c r="B5" s="143">
        <v>357.31</v>
      </c>
      <c r="C5" s="144">
        <v>337.94</v>
      </c>
      <c r="D5" s="145">
        <v>-5.42</v>
      </c>
    </row>
    <row r="6" ht="29.25" customHeight="1" spans="1:4">
      <c r="A6" s="146" t="s">
        <v>1279</v>
      </c>
      <c r="B6" s="143">
        <v>0</v>
      </c>
      <c r="C6" s="147">
        <v>0</v>
      </c>
      <c r="D6" s="145">
        <v>0</v>
      </c>
    </row>
    <row r="7" ht="29.25" customHeight="1" spans="1:4">
      <c r="A7" s="146" t="s">
        <v>1280</v>
      </c>
      <c r="B7" s="148">
        <v>39.85</v>
      </c>
      <c r="C7" s="149">
        <v>38.21</v>
      </c>
      <c r="D7" s="145">
        <v>-4.12</v>
      </c>
    </row>
    <row r="8" ht="29.25" customHeight="1" spans="1:4">
      <c r="A8" s="146" t="s">
        <v>1281</v>
      </c>
      <c r="B8" s="143">
        <v>317.46</v>
      </c>
      <c r="C8" s="147">
        <v>299.73</v>
      </c>
      <c r="D8" s="145">
        <v>-5.58</v>
      </c>
    </row>
    <row r="9" ht="29.25" customHeight="1" spans="1:4">
      <c r="A9" s="146" t="s">
        <v>1282</v>
      </c>
      <c r="B9" s="143">
        <v>317.46</v>
      </c>
      <c r="C9" s="147">
        <v>299.73</v>
      </c>
      <c r="D9" s="145">
        <v>-5.58</v>
      </c>
    </row>
    <row r="10" ht="29.25" customHeight="1" spans="1:4">
      <c r="A10" s="150" t="s">
        <v>1283</v>
      </c>
      <c r="B10" s="151">
        <v>0</v>
      </c>
      <c r="C10" s="152">
        <v>0</v>
      </c>
      <c r="D10" s="145">
        <v>0</v>
      </c>
    </row>
    <row r="11" ht="105.75" customHeight="1" spans="1:4">
      <c r="A11" s="153" t="s">
        <v>1284</v>
      </c>
      <c r="B11" s="153"/>
      <c r="C11" s="153"/>
      <c r="D11" s="154"/>
    </row>
    <row r="12" spans="1:3">
      <c r="A12" s="155"/>
      <c r="B12" s="155"/>
      <c r="C12" s="155"/>
    </row>
    <row r="13" spans="1:3">
      <c r="A13" s="155"/>
      <c r="B13" s="155"/>
      <c r="C13" s="155"/>
    </row>
    <row r="14" spans="1:3">
      <c r="A14" s="155"/>
      <c r="B14" s="155"/>
      <c r="C14" s="155"/>
    </row>
  </sheetData>
  <mergeCells count="3">
    <mergeCell ref="A2:D2"/>
    <mergeCell ref="C3:D3"/>
    <mergeCell ref="A11:D11"/>
  </mergeCells>
  <pageMargins left="0.699305555555556" right="0.699305555555556" top="0.75" bottom="0.75" header="0.3" footer="0.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A2" sqref="A2:G2"/>
    </sheetView>
  </sheetViews>
  <sheetFormatPr defaultColWidth="9" defaultRowHeight="14.25" outlineLevelCol="6"/>
  <cols>
    <col min="1" max="1" width="7.875" customWidth="1"/>
    <col min="2" max="2" width="26.25" customWidth="1"/>
    <col min="3" max="3" width="15.25" customWidth="1"/>
    <col min="4" max="4" width="13.875" customWidth="1"/>
    <col min="5" max="5" width="27.25" customWidth="1"/>
    <col min="6" max="6" width="18.25" customWidth="1"/>
    <col min="7" max="7" width="14.25" customWidth="1"/>
  </cols>
  <sheetData>
    <row r="1" spans="1:1">
      <c r="A1" s="32"/>
    </row>
    <row r="2" ht="35.25" customHeight="1" spans="1:7">
      <c r="A2" s="111" t="s">
        <v>1285</v>
      </c>
      <c r="B2" s="111"/>
      <c r="C2" s="111"/>
      <c r="D2" s="111"/>
      <c r="E2" s="111"/>
      <c r="F2" s="111"/>
      <c r="G2" s="111"/>
    </row>
    <row r="3" ht="18" customHeight="1" spans="1:7">
      <c r="A3" s="117"/>
      <c r="B3" s="117"/>
      <c r="C3" s="117"/>
      <c r="D3" s="117"/>
      <c r="E3" s="117"/>
      <c r="F3" s="117"/>
      <c r="G3" s="123" t="s">
        <v>1</v>
      </c>
    </row>
    <row r="4" ht="24" customHeight="1" spans="1:7">
      <c r="A4" s="113" t="s">
        <v>2</v>
      </c>
      <c r="B4" s="113" t="s">
        <v>3</v>
      </c>
      <c r="C4" s="113" t="s">
        <v>1286</v>
      </c>
      <c r="D4" s="113"/>
      <c r="E4" s="113" t="s">
        <v>3</v>
      </c>
      <c r="F4" s="113" t="s">
        <v>1287</v>
      </c>
      <c r="G4" s="113"/>
    </row>
    <row r="5" ht="47.1" customHeight="1" spans="1:7">
      <c r="A5" s="113"/>
      <c r="B5" s="113"/>
      <c r="C5" s="113" t="s">
        <v>88</v>
      </c>
      <c r="D5" s="113" t="s">
        <v>89</v>
      </c>
      <c r="E5" s="113"/>
      <c r="F5" s="113" t="s">
        <v>88</v>
      </c>
      <c r="G5" s="113" t="s">
        <v>89</v>
      </c>
    </row>
    <row r="6" ht="66" customHeight="1" spans="1:7">
      <c r="A6" s="124">
        <v>1</v>
      </c>
      <c r="B6" s="113" t="s">
        <v>1288</v>
      </c>
      <c r="C6" s="114">
        <f>SUM(C7:C10)</f>
        <v>34189</v>
      </c>
      <c r="D6" s="119">
        <v>97.53</v>
      </c>
      <c r="E6" s="113" t="s">
        <v>1289</v>
      </c>
      <c r="F6" s="114">
        <f>SUM(F7:F10)</f>
        <v>33485</v>
      </c>
      <c r="G6" s="115">
        <v>92.87</v>
      </c>
    </row>
    <row r="7" ht="60" customHeight="1" spans="1:7">
      <c r="A7" s="124">
        <v>2</v>
      </c>
      <c r="B7" s="120" t="s">
        <v>1290</v>
      </c>
      <c r="C7" s="114">
        <v>900</v>
      </c>
      <c r="D7" s="119">
        <v>160.9</v>
      </c>
      <c r="E7" s="116" t="s">
        <v>30</v>
      </c>
      <c r="F7" s="114">
        <v>72</v>
      </c>
      <c r="G7" s="115">
        <v>322.5</v>
      </c>
    </row>
    <row r="8" ht="60" customHeight="1" spans="1:7">
      <c r="A8" s="125">
        <v>3</v>
      </c>
      <c r="B8" s="121" t="s">
        <v>1291</v>
      </c>
      <c r="C8" s="122">
        <v>400</v>
      </c>
      <c r="D8" s="119">
        <v>170.3</v>
      </c>
      <c r="E8" s="126" t="s">
        <v>1292</v>
      </c>
      <c r="F8" s="122">
        <v>33157</v>
      </c>
      <c r="G8" s="115">
        <v>91.5</v>
      </c>
    </row>
    <row r="9" ht="60" customHeight="1" spans="1:7">
      <c r="A9" s="125">
        <v>4</v>
      </c>
      <c r="B9" s="120" t="s">
        <v>1293</v>
      </c>
      <c r="C9" s="114">
        <v>32889</v>
      </c>
      <c r="D9" s="119">
        <v>95.6</v>
      </c>
      <c r="E9" s="116" t="s">
        <v>58</v>
      </c>
      <c r="F9" s="114">
        <v>24</v>
      </c>
      <c r="G9" s="115">
        <v>-21</v>
      </c>
    </row>
    <row r="10" ht="60" customHeight="1" spans="1:7">
      <c r="A10" s="124">
        <v>5</v>
      </c>
      <c r="B10" s="120"/>
      <c r="C10" s="114"/>
      <c r="D10" s="119"/>
      <c r="E10" s="116" t="s">
        <v>60</v>
      </c>
      <c r="F10" s="114">
        <v>232</v>
      </c>
      <c r="G10" s="115"/>
    </row>
    <row r="11" spans="1:7">
      <c r="A11" s="127" t="s">
        <v>1294</v>
      </c>
      <c r="B11" s="128"/>
      <c r="C11" s="127"/>
      <c r="D11" s="127"/>
      <c r="E11" s="127"/>
      <c r="F11" s="127"/>
      <c r="G11" s="127"/>
    </row>
    <row r="12" spans="1:7">
      <c r="A12" s="129"/>
      <c r="B12" s="130"/>
      <c r="C12" s="129"/>
      <c r="D12" s="129"/>
      <c r="E12" s="129"/>
      <c r="F12" s="129"/>
      <c r="G12" s="129"/>
    </row>
    <row r="13" spans="1:7">
      <c r="A13" s="129"/>
      <c r="B13" s="130"/>
      <c r="C13" s="129"/>
      <c r="D13" s="129"/>
      <c r="E13" s="129"/>
      <c r="F13" s="129"/>
      <c r="G13" s="129"/>
    </row>
    <row r="14" spans="2:2">
      <c r="B14" s="131"/>
    </row>
  </sheetData>
  <mergeCells count="8">
    <mergeCell ref="A2:G2"/>
    <mergeCell ref="A3:B3"/>
    <mergeCell ref="C4:D4"/>
    <mergeCell ref="F4:G4"/>
    <mergeCell ref="A11:G11"/>
    <mergeCell ref="A4:A5"/>
    <mergeCell ref="B4:B5"/>
    <mergeCell ref="E4:E5"/>
  </mergeCells>
  <pageMargins left="0.75" right="0.75" top="0.666666666666667" bottom="0.388888888888889" header="0.229166666666667" footer="0.179166666666667"/>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8"/>
  <sheetViews>
    <sheetView workbookViewId="0">
      <selection activeCell="B5" sqref="B5"/>
    </sheetView>
  </sheetViews>
  <sheetFormatPr defaultColWidth="9" defaultRowHeight="14.25" outlineLevelRow="7"/>
  <cols>
    <col min="2" max="2" width="36.125" customWidth="1"/>
    <col min="3" max="5" width="25.375" customWidth="1"/>
  </cols>
  <sheetData>
    <row r="1" ht="25.5" spans="2:9">
      <c r="B1" s="111" t="s">
        <v>1295</v>
      </c>
      <c r="C1" s="111"/>
      <c r="D1" s="111"/>
      <c r="E1" s="111"/>
      <c r="F1" s="111"/>
      <c r="G1" s="111"/>
      <c r="H1" s="111"/>
      <c r="I1" s="111"/>
    </row>
    <row r="2" ht="25.5" spans="2:9">
      <c r="B2" s="117"/>
      <c r="C2" s="117"/>
      <c r="D2" s="117"/>
      <c r="E2" s="118" t="s">
        <v>1</v>
      </c>
      <c r="F2" s="111"/>
      <c r="G2" s="111"/>
      <c r="H2" s="111"/>
      <c r="I2" s="111"/>
    </row>
    <row r="3" ht="26.25" customHeight="1" spans="2:5">
      <c r="B3" s="113"/>
      <c r="C3" s="113" t="s">
        <v>1296</v>
      </c>
      <c r="D3" s="113" t="s">
        <v>88</v>
      </c>
      <c r="E3" s="113" t="s">
        <v>89</v>
      </c>
    </row>
    <row r="4" ht="26.25" customHeight="1" spans="2:5">
      <c r="B4" s="113" t="s">
        <v>1288</v>
      </c>
      <c r="C4" s="114">
        <f>SUM(C5:C8)</f>
        <v>17308</v>
      </c>
      <c r="D4" s="114">
        <f>SUM(D5:D8)</f>
        <v>34189</v>
      </c>
      <c r="E4" s="119">
        <v>97.53</v>
      </c>
    </row>
    <row r="5" ht="26.25" customHeight="1" spans="2:5">
      <c r="B5" s="120" t="s">
        <v>1290</v>
      </c>
      <c r="C5" s="120">
        <v>345</v>
      </c>
      <c r="D5" s="114">
        <v>900</v>
      </c>
      <c r="E5" s="119">
        <v>160.9</v>
      </c>
    </row>
    <row r="6" ht="26.25" customHeight="1" spans="2:5">
      <c r="B6" s="121" t="s">
        <v>1291</v>
      </c>
      <c r="C6" s="121">
        <v>148</v>
      </c>
      <c r="D6" s="122">
        <v>400</v>
      </c>
      <c r="E6" s="119">
        <v>170.3</v>
      </c>
    </row>
    <row r="7" ht="26.25" customHeight="1" spans="2:5">
      <c r="B7" s="120" t="s">
        <v>1293</v>
      </c>
      <c r="C7" s="120">
        <v>16815</v>
      </c>
      <c r="D7" s="114">
        <v>32889</v>
      </c>
      <c r="E7" s="119">
        <v>95.6</v>
      </c>
    </row>
    <row r="8" ht="26.25" customHeight="1" spans="2:5">
      <c r="B8" s="120"/>
      <c r="C8" s="120"/>
      <c r="D8" s="114"/>
      <c r="E8" s="119"/>
    </row>
  </sheetData>
  <mergeCells count="1">
    <mergeCell ref="B1:E1"/>
  </mergeCells>
  <pageMargins left="0.699305555555556" right="0.699305555555556"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9"/>
  <sheetViews>
    <sheetView workbookViewId="0">
      <selection activeCell="E8" sqref="E8"/>
    </sheetView>
  </sheetViews>
  <sheetFormatPr defaultColWidth="9" defaultRowHeight="14.25" outlineLevelCol="5"/>
  <cols>
    <col min="2" max="2" width="22" customWidth="1"/>
    <col min="3" max="3" width="20.5" customWidth="1"/>
    <col min="4" max="4" width="22" customWidth="1"/>
    <col min="5" max="5" width="21.375" customWidth="1"/>
    <col min="6" max="6" width="22" customWidth="1"/>
  </cols>
  <sheetData>
    <row r="2" ht="25.5" spans="2:6">
      <c r="B2" s="111" t="s">
        <v>1297</v>
      </c>
      <c r="C2" s="111"/>
      <c r="D2" s="111"/>
      <c r="E2" s="111"/>
      <c r="F2" s="111"/>
    </row>
    <row r="3" ht="25.5" spans="2:6">
      <c r="B3" s="111"/>
      <c r="C3" s="111"/>
      <c r="D3" s="111"/>
      <c r="E3" s="112" t="s">
        <v>1</v>
      </c>
      <c r="F3" s="111"/>
    </row>
    <row r="4" ht="33.75" customHeight="1" spans="2:5">
      <c r="B4" s="65"/>
      <c r="C4" s="113" t="s">
        <v>1296</v>
      </c>
      <c r="D4" s="113" t="s">
        <v>88</v>
      </c>
      <c r="E4" s="113" t="s">
        <v>89</v>
      </c>
    </row>
    <row r="5" ht="33.75" customHeight="1" spans="2:5">
      <c r="B5" s="113" t="s">
        <v>1289</v>
      </c>
      <c r="C5" s="114">
        <v>17361</v>
      </c>
      <c r="D5" s="114">
        <f>SUM(D6:D9)</f>
        <v>33485</v>
      </c>
      <c r="E5" s="115">
        <v>92.87</v>
      </c>
    </row>
    <row r="6" ht="33.75" customHeight="1" spans="2:5">
      <c r="B6" s="116" t="s">
        <v>30</v>
      </c>
      <c r="C6" s="116">
        <v>17</v>
      </c>
      <c r="D6" s="114">
        <v>72</v>
      </c>
      <c r="E6" s="115">
        <v>322.5</v>
      </c>
    </row>
    <row r="7" ht="33.75" customHeight="1" spans="2:5">
      <c r="B7" s="116" t="s">
        <v>1292</v>
      </c>
      <c r="C7" s="116">
        <v>17314</v>
      </c>
      <c r="D7" s="114">
        <v>33157</v>
      </c>
      <c r="E7" s="115">
        <v>91.5</v>
      </c>
    </row>
    <row r="8" ht="33.75" customHeight="1" spans="2:5">
      <c r="B8" s="116" t="s">
        <v>58</v>
      </c>
      <c r="C8" s="116">
        <v>30.4</v>
      </c>
      <c r="D8" s="114">
        <v>24</v>
      </c>
      <c r="E8" s="115">
        <v>-21</v>
      </c>
    </row>
    <row r="9" ht="33.75" customHeight="1" spans="2:5">
      <c r="B9" s="116" t="s">
        <v>60</v>
      </c>
      <c r="C9" s="116"/>
      <c r="D9" s="114">
        <v>232</v>
      </c>
      <c r="E9" s="115"/>
    </row>
  </sheetData>
  <mergeCells count="1">
    <mergeCell ref="B2:E2"/>
  </mergeCells>
  <pageMargins left="0.699305555555556" right="0.699305555555556" top="0.75" bottom="0.75" header="0.3" footer="0.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selection activeCell="F8" sqref="F8"/>
    </sheetView>
  </sheetViews>
  <sheetFormatPr defaultColWidth="9" defaultRowHeight="14.25" outlineLevelRow="7" outlineLevelCol="3"/>
  <cols>
    <col min="1" max="1" width="27" customWidth="1"/>
    <col min="2" max="4" width="21.875" customWidth="1"/>
  </cols>
  <sheetData>
    <row r="1" ht="25.5" spans="1:4">
      <c r="A1" s="111" t="s">
        <v>1298</v>
      </c>
      <c r="B1" s="111"/>
      <c r="C1" s="111"/>
      <c r="D1" s="111"/>
    </row>
    <row r="2" ht="24.75" customHeight="1" spans="1:4">
      <c r="A2" s="117"/>
      <c r="B2" s="117"/>
      <c r="C2" s="117"/>
      <c r="D2" s="118" t="s">
        <v>1</v>
      </c>
    </row>
    <row r="3" ht="24.75" customHeight="1" spans="1:4">
      <c r="A3" s="113"/>
      <c r="B3" s="113" t="s">
        <v>1296</v>
      </c>
      <c r="C3" s="113" t="s">
        <v>88</v>
      </c>
      <c r="D3" s="113" t="s">
        <v>89</v>
      </c>
    </row>
    <row r="4" ht="24.75" customHeight="1" spans="1:4">
      <c r="A4" s="113" t="s">
        <v>1288</v>
      </c>
      <c r="B4" s="114">
        <f>SUM(B5:B8)</f>
        <v>17308</v>
      </c>
      <c r="C4" s="114">
        <f>SUM(C5:C8)</f>
        <v>34189</v>
      </c>
      <c r="D4" s="119">
        <v>97.53</v>
      </c>
    </row>
    <row r="5" ht="24.75" customHeight="1" spans="1:4">
      <c r="A5" s="120" t="s">
        <v>1290</v>
      </c>
      <c r="B5" s="120">
        <v>345</v>
      </c>
      <c r="C5" s="114">
        <v>900</v>
      </c>
      <c r="D5" s="119">
        <v>160.9</v>
      </c>
    </row>
    <row r="6" ht="24.75" customHeight="1" spans="1:4">
      <c r="A6" s="121" t="s">
        <v>1291</v>
      </c>
      <c r="B6" s="121">
        <v>148</v>
      </c>
      <c r="C6" s="122">
        <v>400</v>
      </c>
      <c r="D6" s="119">
        <v>170.3</v>
      </c>
    </row>
    <row r="7" ht="24.75" customHeight="1" spans="1:4">
      <c r="A7" s="120" t="s">
        <v>1293</v>
      </c>
      <c r="B7" s="120">
        <v>16815</v>
      </c>
      <c r="C7" s="114">
        <v>32889</v>
      </c>
      <c r="D7" s="119">
        <v>95.6</v>
      </c>
    </row>
    <row r="8" ht="24.75" customHeight="1" spans="1:4">
      <c r="A8" s="120"/>
      <c r="B8" s="120"/>
      <c r="C8" s="114"/>
      <c r="D8" s="119"/>
    </row>
  </sheetData>
  <mergeCells count="1">
    <mergeCell ref="A1:D1"/>
  </mergeCells>
  <pageMargins left="0.699305555555556" right="0.699305555555556"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9"/>
  <sheetViews>
    <sheetView workbookViewId="0">
      <selection activeCell="C8" sqref="C8"/>
    </sheetView>
  </sheetViews>
  <sheetFormatPr defaultColWidth="9" defaultRowHeight="14.25" outlineLevelCol="4"/>
  <cols>
    <col min="1" max="1" width="5.375" customWidth="1"/>
    <col min="2" max="2" width="23.75" customWidth="1"/>
    <col min="3" max="5" width="29.125" customWidth="1"/>
  </cols>
  <sheetData>
    <row r="2" ht="25.5" spans="2:5">
      <c r="B2" s="111" t="s">
        <v>1299</v>
      </c>
      <c r="C2" s="111"/>
      <c r="D2" s="111"/>
      <c r="E2" s="111"/>
    </row>
    <row r="3" ht="25.5" spans="2:5">
      <c r="B3" s="111"/>
      <c r="C3" s="111"/>
      <c r="D3" s="111"/>
      <c r="E3" s="112" t="s">
        <v>1</v>
      </c>
    </row>
    <row r="4" ht="33" customHeight="1" spans="2:5">
      <c r="B4" s="65"/>
      <c r="C4" s="113" t="s">
        <v>1296</v>
      </c>
      <c r="D4" s="113" t="s">
        <v>88</v>
      </c>
      <c r="E4" s="113" t="s">
        <v>89</v>
      </c>
    </row>
    <row r="5" ht="29.25" customHeight="1" spans="2:5">
      <c r="B5" s="113" t="s">
        <v>1289</v>
      </c>
      <c r="C5" s="114">
        <v>17361</v>
      </c>
      <c r="D5" s="114">
        <f>SUM(D6:D9)</f>
        <v>33485</v>
      </c>
      <c r="E5" s="115">
        <v>92.87</v>
      </c>
    </row>
    <row r="6" ht="29.25" customHeight="1" spans="2:5">
      <c r="B6" s="116" t="s">
        <v>30</v>
      </c>
      <c r="C6" s="116">
        <v>17</v>
      </c>
      <c r="D6" s="114">
        <v>72</v>
      </c>
      <c r="E6" s="115">
        <v>322.5</v>
      </c>
    </row>
    <row r="7" ht="29.25" customHeight="1" spans="2:5">
      <c r="B7" s="116" t="s">
        <v>1292</v>
      </c>
      <c r="C7" s="116">
        <v>17314</v>
      </c>
      <c r="D7" s="114">
        <v>33157</v>
      </c>
      <c r="E7" s="115">
        <v>91.5</v>
      </c>
    </row>
    <row r="8" ht="29.25" customHeight="1" spans="2:5">
      <c r="B8" s="116" t="s">
        <v>58</v>
      </c>
      <c r="C8" s="116">
        <v>30.4</v>
      </c>
      <c r="D8" s="114">
        <v>24</v>
      </c>
      <c r="E8" s="115">
        <v>-21</v>
      </c>
    </row>
    <row r="9" ht="29.25" customHeight="1" spans="2:5">
      <c r="B9" s="116" t="s">
        <v>60</v>
      </c>
      <c r="C9" s="116"/>
      <c r="D9" s="114">
        <v>232</v>
      </c>
      <c r="E9" s="115"/>
    </row>
  </sheetData>
  <mergeCells count="1">
    <mergeCell ref="B2:E2"/>
  </mergeCells>
  <pageMargins left="0.699305555555556" right="0.699305555555556" top="0.75" bottom="0.75"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4"/>
  <sheetViews>
    <sheetView showZeros="0" topLeftCell="A7" workbookViewId="0">
      <selection activeCell="B1" sqref="B1"/>
    </sheetView>
  </sheetViews>
  <sheetFormatPr defaultColWidth="9" defaultRowHeight="14.25" outlineLevelCol="3"/>
  <cols>
    <col min="1" max="1" width="9.375" style="97" customWidth="1"/>
    <col min="2" max="2" width="48.75" style="97" customWidth="1"/>
    <col min="3" max="3" width="14.5" style="97" customWidth="1"/>
    <col min="4" max="4" width="12.375" style="97" customWidth="1"/>
    <col min="5" max="254" width="9" style="97" customWidth="1"/>
  </cols>
  <sheetData>
    <row r="1" ht="27" customHeight="1" spans="1:4">
      <c r="A1" s="98"/>
      <c r="B1" s="99"/>
      <c r="C1" s="99"/>
      <c r="D1" s="100"/>
    </row>
    <row r="2" ht="38.25" customHeight="1" spans="1:4">
      <c r="A2" s="101" t="s">
        <v>1300</v>
      </c>
      <c r="B2" s="101"/>
      <c r="C2" s="101"/>
      <c r="D2" s="101"/>
    </row>
    <row r="3" ht="18.6" customHeight="1" spans="1:4">
      <c r="A3" s="102"/>
      <c r="B3" s="102"/>
      <c r="C3" s="102"/>
      <c r="D3" s="33"/>
    </row>
    <row r="4" ht="18.6" customHeight="1" spans="1:4">
      <c r="A4" s="102"/>
      <c r="B4" s="102"/>
      <c r="C4" s="103"/>
      <c r="D4" s="103" t="s">
        <v>103</v>
      </c>
    </row>
    <row r="5" ht="17.1" customHeight="1" spans="1:4">
      <c r="A5" s="104" t="s">
        <v>104</v>
      </c>
      <c r="B5" s="104" t="s">
        <v>105</v>
      </c>
      <c r="C5" s="104" t="s">
        <v>106</v>
      </c>
      <c r="D5" s="104" t="s">
        <v>89</v>
      </c>
    </row>
    <row r="6" ht="17.1" customHeight="1" spans="1:4">
      <c r="A6" s="105"/>
      <c r="B6" s="106" t="s">
        <v>1301</v>
      </c>
      <c r="C6" s="95">
        <f>SUM(C7,C19,C65,C78)</f>
        <v>33485</v>
      </c>
      <c r="D6" s="107">
        <v>985.5</v>
      </c>
    </row>
    <row r="7" ht="17.1" customHeight="1" spans="1:4">
      <c r="A7" s="108">
        <v>208</v>
      </c>
      <c r="B7" s="109" t="s">
        <v>455</v>
      </c>
      <c r="C7" s="95">
        <f>SUM(C8,C12,C16)</f>
        <v>72</v>
      </c>
      <c r="D7" s="107">
        <v>322.5</v>
      </c>
    </row>
    <row r="8" ht="17.1" customHeight="1" spans="1:4">
      <c r="A8" s="108">
        <v>20822</v>
      </c>
      <c r="B8" s="108" t="s">
        <v>1302</v>
      </c>
      <c r="C8" s="95">
        <f>SUM(C9:C11)</f>
        <v>72</v>
      </c>
      <c r="D8" s="65"/>
    </row>
    <row r="9" ht="17.1" customHeight="1" spans="1:4">
      <c r="A9" s="108">
        <v>2082201</v>
      </c>
      <c r="B9" s="108" t="s">
        <v>1303</v>
      </c>
      <c r="C9" s="95">
        <v>17</v>
      </c>
      <c r="D9" s="65"/>
    </row>
    <row r="10" ht="17.1" customHeight="1" spans="1:4">
      <c r="A10" s="108">
        <v>2082202</v>
      </c>
      <c r="B10" s="108" t="s">
        <v>1304</v>
      </c>
      <c r="C10" s="95">
        <v>55</v>
      </c>
      <c r="D10" s="65"/>
    </row>
    <row r="11" ht="17.1" customHeight="1" spans="1:4">
      <c r="A11" s="108">
        <v>2082299</v>
      </c>
      <c r="B11" s="108" t="s">
        <v>1305</v>
      </c>
      <c r="C11" s="95"/>
      <c r="D11" s="65"/>
    </row>
    <row r="12" ht="17.1" customHeight="1" spans="1:4">
      <c r="A12" s="108">
        <v>20823</v>
      </c>
      <c r="B12" s="108" t="s">
        <v>1306</v>
      </c>
      <c r="C12" s="95">
        <f>SUM(C13:C15)</f>
        <v>0</v>
      </c>
      <c r="D12" s="65"/>
    </row>
    <row r="13" ht="17.1" customHeight="1" spans="1:4">
      <c r="A13" s="108">
        <v>2082301</v>
      </c>
      <c r="B13" s="108" t="s">
        <v>1303</v>
      </c>
      <c r="C13" s="95"/>
      <c r="D13" s="65"/>
    </row>
    <row r="14" ht="17.1" customHeight="1" spans="1:4">
      <c r="A14" s="108">
        <v>2082302</v>
      </c>
      <c r="B14" s="108" t="s">
        <v>1304</v>
      </c>
      <c r="C14" s="95"/>
      <c r="D14" s="65"/>
    </row>
    <row r="15" ht="17.1" customHeight="1" spans="1:4">
      <c r="A15" s="108">
        <v>2082399</v>
      </c>
      <c r="B15" s="108" t="s">
        <v>1307</v>
      </c>
      <c r="C15" s="95"/>
      <c r="D15" s="65"/>
    </row>
    <row r="16" ht="17.1" customHeight="1" spans="1:4">
      <c r="A16" s="108">
        <v>20829</v>
      </c>
      <c r="B16" s="108" t="s">
        <v>1308</v>
      </c>
      <c r="C16" s="95">
        <f>SUM(C17:C18)</f>
        <v>0</v>
      </c>
      <c r="D16" s="65"/>
    </row>
    <row r="17" ht="17.1" customHeight="1" spans="1:4">
      <c r="A17" s="108">
        <v>2082901</v>
      </c>
      <c r="B17" s="108" t="s">
        <v>1304</v>
      </c>
      <c r="C17" s="95"/>
      <c r="D17" s="65"/>
    </row>
    <row r="18" ht="17.1" customHeight="1" spans="1:4">
      <c r="A18" s="108">
        <v>2082999</v>
      </c>
      <c r="B18" s="108" t="s">
        <v>1309</v>
      </c>
      <c r="C18" s="95"/>
      <c r="D18" s="65"/>
    </row>
    <row r="19" ht="17.1" customHeight="1" spans="1:4">
      <c r="A19" s="108">
        <v>212</v>
      </c>
      <c r="B19" s="109" t="s">
        <v>683</v>
      </c>
      <c r="C19" s="95">
        <f>SUM(C20,C33,C37:C38,C44,C48,C52,C56,C62)</f>
        <v>33157</v>
      </c>
      <c r="D19" s="107">
        <v>91.5</v>
      </c>
    </row>
    <row r="20" ht="17.1" customHeight="1" spans="1:4">
      <c r="A20" s="108">
        <v>21208</v>
      </c>
      <c r="B20" s="108" t="s">
        <v>1310</v>
      </c>
      <c r="C20" s="95">
        <f>SUM(C21:C32)</f>
        <v>31857</v>
      </c>
      <c r="D20" s="65"/>
    </row>
    <row r="21" ht="17.1" customHeight="1" spans="1:4">
      <c r="A21" s="108">
        <v>2120801</v>
      </c>
      <c r="B21" s="108" t="s">
        <v>1311</v>
      </c>
      <c r="C21" s="95">
        <v>10306</v>
      </c>
      <c r="D21" s="65"/>
    </row>
    <row r="22" ht="17.1" customHeight="1" spans="1:4">
      <c r="A22" s="108">
        <v>2120802</v>
      </c>
      <c r="B22" s="108" t="s">
        <v>1312</v>
      </c>
      <c r="C22" s="95">
        <v>650</v>
      </c>
      <c r="D22" s="65"/>
    </row>
    <row r="23" ht="17.1" customHeight="1" spans="1:4">
      <c r="A23" s="108">
        <v>2120803</v>
      </c>
      <c r="B23" s="108" t="s">
        <v>1313</v>
      </c>
      <c r="C23" s="95">
        <v>2149</v>
      </c>
      <c r="D23" s="65"/>
    </row>
    <row r="24" ht="17.1" customHeight="1" spans="1:4">
      <c r="A24" s="108">
        <v>2120804</v>
      </c>
      <c r="B24" s="108" t="s">
        <v>1314</v>
      </c>
      <c r="C24" s="95">
        <v>505</v>
      </c>
      <c r="D24" s="65"/>
    </row>
    <row r="25" ht="17.1" customHeight="1" spans="1:4">
      <c r="A25" s="108">
        <v>2120805</v>
      </c>
      <c r="B25" s="108" t="s">
        <v>1315</v>
      </c>
      <c r="C25" s="95"/>
      <c r="D25" s="65"/>
    </row>
    <row r="26" ht="17.1" customHeight="1" spans="1:4">
      <c r="A26" s="108">
        <v>2120806</v>
      </c>
      <c r="B26" s="108" t="s">
        <v>1316</v>
      </c>
      <c r="C26" s="95"/>
      <c r="D26" s="65"/>
    </row>
    <row r="27" ht="17.1" customHeight="1" spans="1:4">
      <c r="A27" s="108">
        <v>2120807</v>
      </c>
      <c r="B27" s="108" t="s">
        <v>1317</v>
      </c>
      <c r="C27" s="95"/>
      <c r="D27" s="65"/>
    </row>
    <row r="28" ht="17.1" customHeight="1" spans="1:4">
      <c r="A28" s="108">
        <v>2120809</v>
      </c>
      <c r="B28" s="108" t="s">
        <v>1318</v>
      </c>
      <c r="C28" s="95">
        <v>239</v>
      </c>
      <c r="D28" s="65"/>
    </row>
    <row r="29" ht="17.1" customHeight="1" spans="1:4">
      <c r="A29" s="108">
        <v>2120810</v>
      </c>
      <c r="B29" s="108" t="s">
        <v>1319</v>
      </c>
      <c r="C29" s="95">
        <v>16748</v>
      </c>
      <c r="D29" s="65"/>
    </row>
    <row r="30" ht="17.1" customHeight="1" spans="1:4">
      <c r="A30" s="108">
        <v>2120811</v>
      </c>
      <c r="B30" s="108" t="s">
        <v>1320</v>
      </c>
      <c r="C30" s="95">
        <v>1002</v>
      </c>
      <c r="D30" s="65"/>
    </row>
    <row r="31" ht="17.1" customHeight="1" spans="1:4">
      <c r="A31" s="108">
        <v>2120813</v>
      </c>
      <c r="B31" s="108" t="s">
        <v>994</v>
      </c>
      <c r="C31" s="95"/>
      <c r="D31" s="65"/>
    </row>
    <row r="32" ht="17.1" customHeight="1" spans="1:4">
      <c r="A32" s="108">
        <v>2120899</v>
      </c>
      <c r="B32" s="108" t="s">
        <v>1321</v>
      </c>
      <c r="C32" s="95">
        <v>258</v>
      </c>
      <c r="D32" s="65"/>
    </row>
    <row r="33" ht="17.1" customHeight="1" spans="1:4">
      <c r="A33" s="108">
        <v>21210</v>
      </c>
      <c r="B33" s="108" t="s">
        <v>1322</v>
      </c>
      <c r="C33" s="95">
        <f>SUM(C34:C36)</f>
        <v>900</v>
      </c>
      <c r="D33" s="65"/>
    </row>
    <row r="34" ht="17.1" customHeight="1" spans="1:4">
      <c r="A34" s="108">
        <v>2121001</v>
      </c>
      <c r="B34" s="108" t="s">
        <v>1311</v>
      </c>
      <c r="C34" s="95"/>
      <c r="D34" s="65"/>
    </row>
    <row r="35" spans="1:4">
      <c r="A35" s="108">
        <v>2121002</v>
      </c>
      <c r="B35" s="108" t="s">
        <v>1312</v>
      </c>
      <c r="C35" s="95">
        <v>900</v>
      </c>
      <c r="D35" s="65"/>
    </row>
    <row r="36" spans="1:4">
      <c r="A36" s="108">
        <v>2121099</v>
      </c>
      <c r="B36" s="108" t="s">
        <v>1323</v>
      </c>
      <c r="C36" s="95"/>
      <c r="D36" s="65"/>
    </row>
    <row r="37" spans="1:4">
      <c r="A37" s="108">
        <v>21211</v>
      </c>
      <c r="B37" s="108" t="s">
        <v>1324</v>
      </c>
      <c r="C37" s="95">
        <v>400</v>
      </c>
      <c r="D37" s="65"/>
    </row>
    <row r="38" spans="1:4">
      <c r="A38" s="108">
        <v>21213</v>
      </c>
      <c r="B38" s="108" t="s">
        <v>1325</v>
      </c>
      <c r="C38" s="95">
        <f>SUM(C39:C43)</f>
        <v>0</v>
      </c>
      <c r="D38" s="65"/>
    </row>
    <row r="39" spans="1:4">
      <c r="A39" s="108">
        <v>2121301</v>
      </c>
      <c r="B39" s="108" t="s">
        <v>1326</v>
      </c>
      <c r="C39" s="95"/>
      <c r="D39" s="65"/>
    </row>
    <row r="40" spans="1:4">
      <c r="A40" s="108">
        <v>2121302</v>
      </c>
      <c r="B40" s="108" t="s">
        <v>1327</v>
      </c>
      <c r="C40" s="95"/>
      <c r="D40" s="65"/>
    </row>
    <row r="41" spans="1:4">
      <c r="A41" s="108">
        <v>2121303</v>
      </c>
      <c r="B41" s="108" t="s">
        <v>1328</v>
      </c>
      <c r="C41" s="95"/>
      <c r="D41" s="65"/>
    </row>
    <row r="42" spans="1:4">
      <c r="A42" s="108">
        <v>2121304</v>
      </c>
      <c r="B42" s="108" t="s">
        <v>1329</v>
      </c>
      <c r="C42" s="95"/>
      <c r="D42" s="65"/>
    </row>
    <row r="43" spans="1:4">
      <c r="A43" s="108">
        <v>2121399</v>
      </c>
      <c r="B43" s="108" t="s">
        <v>1330</v>
      </c>
      <c r="C43" s="95"/>
      <c r="D43" s="65"/>
    </row>
    <row r="44" spans="1:4">
      <c r="A44" s="108">
        <v>21214</v>
      </c>
      <c r="B44" s="108" t="s">
        <v>1331</v>
      </c>
      <c r="C44" s="95">
        <f>SUM(C45:C47)</f>
        <v>0</v>
      </c>
      <c r="D44" s="65"/>
    </row>
    <row r="45" spans="1:4">
      <c r="A45" s="108">
        <v>2121401</v>
      </c>
      <c r="B45" s="108" t="s">
        <v>1332</v>
      </c>
      <c r="C45" s="95"/>
      <c r="D45" s="65"/>
    </row>
    <row r="46" spans="1:4">
      <c r="A46" s="108">
        <v>2121402</v>
      </c>
      <c r="B46" s="108" t="s">
        <v>1333</v>
      </c>
      <c r="C46" s="95"/>
      <c r="D46" s="65"/>
    </row>
    <row r="47" spans="1:4">
      <c r="A47" s="108">
        <v>2121499</v>
      </c>
      <c r="B47" s="108" t="s">
        <v>1334</v>
      </c>
      <c r="C47" s="95"/>
      <c r="D47" s="65"/>
    </row>
    <row r="48" spans="1:4">
      <c r="A48" s="108">
        <v>21215</v>
      </c>
      <c r="B48" s="108" t="s">
        <v>1335</v>
      </c>
      <c r="C48" s="95">
        <f>SUM(C49:C51)</f>
        <v>0</v>
      </c>
      <c r="D48" s="65"/>
    </row>
    <row r="49" spans="1:4">
      <c r="A49" s="108">
        <v>2121501</v>
      </c>
      <c r="B49" s="108" t="s">
        <v>1311</v>
      </c>
      <c r="C49" s="95"/>
      <c r="D49" s="65"/>
    </row>
    <row r="50" spans="1:4">
      <c r="A50" s="108">
        <v>2121502</v>
      </c>
      <c r="B50" s="108" t="s">
        <v>1312</v>
      </c>
      <c r="C50" s="95"/>
      <c r="D50" s="65"/>
    </row>
    <row r="51" spans="1:4">
      <c r="A51" s="108">
        <v>2121599</v>
      </c>
      <c r="B51" s="108" t="s">
        <v>1336</v>
      </c>
      <c r="C51" s="95"/>
      <c r="D51" s="65"/>
    </row>
    <row r="52" spans="1:4">
      <c r="A52" s="108">
        <v>21216</v>
      </c>
      <c r="B52" s="108" t="s">
        <v>1337</v>
      </c>
      <c r="C52" s="95">
        <f>SUM(C53:C55)</f>
        <v>0</v>
      </c>
      <c r="D52" s="65"/>
    </row>
    <row r="53" spans="1:4">
      <c r="A53" s="108">
        <v>2121601</v>
      </c>
      <c r="B53" s="108" t="s">
        <v>1311</v>
      </c>
      <c r="C53" s="95"/>
      <c r="D53" s="65"/>
    </row>
    <row r="54" spans="1:4">
      <c r="A54" s="108">
        <v>2121602</v>
      </c>
      <c r="B54" s="108" t="s">
        <v>1312</v>
      </c>
      <c r="C54" s="95"/>
      <c r="D54" s="65"/>
    </row>
    <row r="55" spans="1:4">
      <c r="A55" s="108">
        <v>2121699</v>
      </c>
      <c r="B55" s="108" t="s">
        <v>1338</v>
      </c>
      <c r="C55" s="95"/>
      <c r="D55" s="65"/>
    </row>
    <row r="56" spans="1:4">
      <c r="A56" s="108">
        <v>21217</v>
      </c>
      <c r="B56" s="108" t="s">
        <v>1339</v>
      </c>
      <c r="C56" s="95">
        <f>SUM(C57:C61)</f>
        <v>0</v>
      </c>
      <c r="D56" s="65"/>
    </row>
    <row r="57" spans="1:4">
      <c r="A57" s="108">
        <v>2121701</v>
      </c>
      <c r="B57" s="108" t="s">
        <v>1326</v>
      </c>
      <c r="C57" s="95"/>
      <c r="D57" s="65"/>
    </row>
    <row r="58" spans="1:4">
      <c r="A58" s="108">
        <v>2121702</v>
      </c>
      <c r="B58" s="108" t="s">
        <v>1327</v>
      </c>
      <c r="C58" s="95"/>
      <c r="D58" s="65"/>
    </row>
    <row r="59" spans="1:4">
      <c r="A59" s="108">
        <v>2121703</v>
      </c>
      <c r="B59" s="108" t="s">
        <v>1328</v>
      </c>
      <c r="C59" s="95"/>
      <c r="D59" s="65"/>
    </row>
    <row r="60" spans="1:4">
      <c r="A60" s="108">
        <v>2121704</v>
      </c>
      <c r="B60" s="108" t="s">
        <v>1329</v>
      </c>
      <c r="C60" s="95"/>
      <c r="D60" s="65"/>
    </row>
    <row r="61" spans="1:4">
      <c r="A61" s="108">
        <v>2121799</v>
      </c>
      <c r="B61" s="108" t="s">
        <v>1340</v>
      </c>
      <c r="C61" s="95"/>
      <c r="D61" s="65"/>
    </row>
    <row r="62" spans="1:4">
      <c r="A62" s="108">
        <v>21218</v>
      </c>
      <c r="B62" s="108" t="s">
        <v>1341</v>
      </c>
      <c r="C62" s="95">
        <f>SUM(C63:C64)</f>
        <v>0</v>
      </c>
      <c r="D62" s="65"/>
    </row>
    <row r="63" spans="1:4">
      <c r="A63" s="108">
        <v>2121801</v>
      </c>
      <c r="B63" s="108" t="s">
        <v>1332</v>
      </c>
      <c r="C63" s="95"/>
      <c r="D63" s="65"/>
    </row>
    <row r="64" spans="1:4">
      <c r="A64" s="108">
        <v>2121899</v>
      </c>
      <c r="B64" s="108" t="s">
        <v>1342</v>
      </c>
      <c r="C64" s="95"/>
      <c r="D64" s="65"/>
    </row>
    <row r="65" spans="1:4">
      <c r="A65" s="108">
        <v>229</v>
      </c>
      <c r="B65" s="109" t="s">
        <v>1098</v>
      </c>
      <c r="C65" s="95">
        <f>SUM(C66:C66,C67)</f>
        <v>24</v>
      </c>
      <c r="D65" s="107">
        <v>-21</v>
      </c>
    </row>
    <row r="66" spans="1:4">
      <c r="A66" s="108">
        <v>22904</v>
      </c>
      <c r="B66" s="108" t="s">
        <v>1343</v>
      </c>
      <c r="C66" s="95"/>
      <c r="D66" s="65"/>
    </row>
    <row r="67" spans="1:4">
      <c r="A67" s="108">
        <v>22960</v>
      </c>
      <c r="B67" s="108" t="s">
        <v>1344</v>
      </c>
      <c r="C67" s="95">
        <f>SUM(C68:C77)</f>
        <v>24</v>
      </c>
      <c r="D67" s="65"/>
    </row>
    <row r="68" spans="1:4">
      <c r="A68" s="108">
        <v>2296002</v>
      </c>
      <c r="B68" s="108" t="s">
        <v>1345</v>
      </c>
      <c r="C68" s="95">
        <v>2</v>
      </c>
      <c r="D68" s="65"/>
    </row>
    <row r="69" spans="1:4">
      <c r="A69" s="108">
        <v>2296003</v>
      </c>
      <c r="B69" s="108" t="s">
        <v>1346</v>
      </c>
      <c r="C69" s="95"/>
      <c r="D69" s="65"/>
    </row>
    <row r="70" spans="1:4">
      <c r="A70" s="108">
        <v>2296004</v>
      </c>
      <c r="B70" s="108" t="s">
        <v>1347</v>
      </c>
      <c r="C70" s="95"/>
      <c r="D70" s="65"/>
    </row>
    <row r="71" spans="1:4">
      <c r="A71" s="108">
        <v>2296005</v>
      </c>
      <c r="B71" s="108" t="s">
        <v>1348</v>
      </c>
      <c r="C71" s="95"/>
      <c r="D71" s="65"/>
    </row>
    <row r="72" spans="1:4">
      <c r="A72" s="108">
        <v>2296006</v>
      </c>
      <c r="B72" s="108" t="s">
        <v>1349</v>
      </c>
      <c r="C72" s="95">
        <v>19</v>
      </c>
      <c r="D72" s="65"/>
    </row>
    <row r="73" spans="1:4">
      <c r="A73" s="108">
        <v>2296010</v>
      </c>
      <c r="B73" s="108" t="s">
        <v>1350</v>
      </c>
      <c r="C73" s="95"/>
      <c r="D73" s="65"/>
    </row>
    <row r="74" spans="1:4">
      <c r="A74" s="108">
        <v>2296011</v>
      </c>
      <c r="B74" s="108" t="s">
        <v>1351</v>
      </c>
      <c r="C74" s="95"/>
      <c r="D74" s="65"/>
    </row>
    <row r="75" spans="1:4">
      <c r="A75" s="108">
        <v>2296012</v>
      </c>
      <c r="B75" s="108" t="s">
        <v>1352</v>
      </c>
      <c r="C75" s="95"/>
      <c r="D75" s="65"/>
    </row>
    <row r="76" spans="1:4">
      <c r="A76" s="108">
        <v>2296013</v>
      </c>
      <c r="B76" s="108" t="s">
        <v>1353</v>
      </c>
      <c r="C76" s="95">
        <v>3</v>
      </c>
      <c r="D76" s="65"/>
    </row>
    <row r="77" spans="1:4">
      <c r="A77" s="108">
        <v>2296099</v>
      </c>
      <c r="B77" s="108" t="s">
        <v>1354</v>
      </c>
      <c r="C77" s="95"/>
      <c r="D77" s="65"/>
    </row>
    <row r="78" spans="1:4">
      <c r="A78" s="108">
        <v>232</v>
      </c>
      <c r="B78" s="109" t="s">
        <v>1090</v>
      </c>
      <c r="C78" s="95">
        <f>SUM(C80:C96)</f>
        <v>232</v>
      </c>
      <c r="D78" s="65"/>
    </row>
    <row r="79" spans="1:4">
      <c r="A79" s="108">
        <v>23204</v>
      </c>
      <c r="B79" s="108" t="s">
        <v>1355</v>
      </c>
      <c r="C79" s="95"/>
      <c r="D79" s="65"/>
    </row>
    <row r="80" spans="1:4">
      <c r="A80" s="108">
        <v>2320401</v>
      </c>
      <c r="B80" s="108" t="s">
        <v>1356</v>
      </c>
      <c r="C80" s="95"/>
      <c r="D80" s="65"/>
    </row>
    <row r="81" spans="1:4">
      <c r="A81" s="108">
        <v>2320402</v>
      </c>
      <c r="B81" s="108" t="s">
        <v>1357</v>
      </c>
      <c r="C81" s="95"/>
      <c r="D81" s="65"/>
    </row>
    <row r="82" spans="1:4">
      <c r="A82" s="108">
        <v>2320405</v>
      </c>
      <c r="B82" s="108" t="s">
        <v>1358</v>
      </c>
      <c r="C82" s="95"/>
      <c r="D82" s="65"/>
    </row>
    <row r="83" spans="1:4">
      <c r="A83" s="108">
        <v>2320411</v>
      </c>
      <c r="B83" s="108" t="s">
        <v>1359</v>
      </c>
      <c r="C83" s="95">
        <v>232</v>
      </c>
      <c r="D83" s="65"/>
    </row>
    <row r="84" spans="1:4">
      <c r="A84" s="108">
        <v>2320412</v>
      </c>
      <c r="B84" s="108" t="s">
        <v>1360</v>
      </c>
      <c r="C84" s="95"/>
      <c r="D84" s="65"/>
    </row>
    <row r="85" spans="1:4">
      <c r="A85" s="108">
        <v>2320413</v>
      </c>
      <c r="B85" s="108" t="s">
        <v>1361</v>
      </c>
      <c r="C85" s="95"/>
      <c r="D85" s="65"/>
    </row>
    <row r="86" spans="1:4">
      <c r="A86" s="108">
        <v>2320414</v>
      </c>
      <c r="B86" s="108" t="s">
        <v>1362</v>
      </c>
      <c r="C86" s="95"/>
      <c r="D86" s="65"/>
    </row>
    <row r="87" spans="1:4">
      <c r="A87" s="108">
        <v>2320416</v>
      </c>
      <c r="B87" s="108" t="s">
        <v>1363</v>
      </c>
      <c r="C87" s="95"/>
      <c r="D87" s="65"/>
    </row>
    <row r="88" spans="1:4">
      <c r="A88" s="108">
        <v>2320417</v>
      </c>
      <c r="B88" s="108" t="s">
        <v>1364</v>
      </c>
      <c r="C88" s="95"/>
      <c r="D88" s="65"/>
    </row>
    <row r="89" spans="1:4">
      <c r="A89" s="108">
        <v>2320418</v>
      </c>
      <c r="B89" s="108" t="s">
        <v>1365</v>
      </c>
      <c r="C89" s="95"/>
      <c r="D89" s="65"/>
    </row>
    <row r="90" spans="1:4">
      <c r="A90" s="108">
        <v>2320419</v>
      </c>
      <c r="B90" s="108" t="s">
        <v>1366</v>
      </c>
      <c r="C90" s="95"/>
      <c r="D90" s="65"/>
    </row>
    <row r="91" spans="1:4">
      <c r="A91" s="108">
        <v>2320420</v>
      </c>
      <c r="B91" s="108" t="s">
        <v>1367</v>
      </c>
      <c r="C91" s="95"/>
      <c r="D91" s="65"/>
    </row>
    <row r="92" spans="1:4">
      <c r="A92" s="108">
        <v>2320431</v>
      </c>
      <c r="B92" s="108" t="s">
        <v>1368</v>
      </c>
      <c r="C92" s="95"/>
      <c r="D92" s="65"/>
    </row>
    <row r="93" spans="1:4">
      <c r="A93" s="108">
        <v>2320432</v>
      </c>
      <c r="B93" s="108" t="s">
        <v>1369</v>
      </c>
      <c r="C93" s="95"/>
      <c r="D93" s="65"/>
    </row>
    <row r="94" spans="1:4">
      <c r="A94" s="108">
        <v>2320433</v>
      </c>
      <c r="B94" s="108" t="s">
        <v>1370</v>
      </c>
      <c r="C94" s="95"/>
      <c r="D94" s="65"/>
    </row>
    <row r="95" spans="1:4">
      <c r="A95" s="108">
        <v>2320498</v>
      </c>
      <c r="B95" s="108" t="s">
        <v>1371</v>
      </c>
      <c r="C95" s="95"/>
      <c r="D95" s="65"/>
    </row>
    <row r="96" spans="1:4">
      <c r="A96" s="108">
        <v>2320499</v>
      </c>
      <c r="B96" s="108" t="s">
        <v>1372</v>
      </c>
      <c r="C96" s="95"/>
      <c r="D96" s="65"/>
    </row>
    <row r="97" spans="4:4">
      <c r="D97" s="110"/>
    </row>
    <row r="98" spans="4:4">
      <c r="D98" s="110"/>
    </row>
    <row r="99" spans="4:4">
      <c r="D99" s="110"/>
    </row>
    <row r="100" spans="4:4">
      <c r="D100" s="110"/>
    </row>
    <row r="101" spans="4:4">
      <c r="D101" s="110"/>
    </row>
    <row r="102" spans="4:4">
      <c r="D102" s="110"/>
    </row>
    <row r="103" spans="4:4">
      <c r="D103" s="110"/>
    </row>
    <row r="104" spans="4:4">
      <c r="D104" s="110"/>
    </row>
    <row r="105" spans="4:4">
      <c r="D105" s="110"/>
    </row>
    <row r="106" spans="4:4">
      <c r="D106" s="110"/>
    </row>
    <row r="107" spans="4:4">
      <c r="D107" s="110"/>
    </row>
    <row r="108" spans="4:4">
      <c r="D108" s="110"/>
    </row>
    <row r="109" spans="4:4">
      <c r="D109" s="110"/>
    </row>
    <row r="110" spans="4:4">
      <c r="D110" s="110"/>
    </row>
    <row r="111" spans="4:4">
      <c r="D111" s="110"/>
    </row>
    <row r="112" spans="4:4">
      <c r="D112" s="110"/>
    </row>
    <row r="113" spans="4:4">
      <c r="D113" s="110"/>
    </row>
    <row r="114" spans="4:4">
      <c r="D114" s="110"/>
    </row>
  </sheetData>
  <mergeCells count="1">
    <mergeCell ref="A2:D2"/>
  </mergeCells>
  <pageMargins left="0.707638888888889" right="0.707638888888889" top="0.747916666666667" bottom="0.747916666666667" header="0.313888888888889" footer="0.313888888888889"/>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8"/>
  <sheetViews>
    <sheetView workbookViewId="0">
      <selection activeCell="G22" sqref="G22"/>
    </sheetView>
  </sheetViews>
  <sheetFormatPr defaultColWidth="9" defaultRowHeight="14.25" outlineLevelCol="2"/>
  <cols>
    <col min="1" max="1" width="23.125" customWidth="1"/>
    <col min="2" max="2" width="33" customWidth="1"/>
    <col min="3" max="3" width="23.125" customWidth="1"/>
  </cols>
  <sheetData>
    <row r="1" ht="56" customHeight="1" spans="1:3">
      <c r="A1" s="87" t="s">
        <v>1373</v>
      </c>
      <c r="B1" s="87"/>
      <c r="C1" s="87"/>
    </row>
    <row r="2" spans="1:3">
      <c r="A2" s="88"/>
      <c r="B2" s="88"/>
      <c r="C2" s="89" t="s">
        <v>103</v>
      </c>
    </row>
    <row r="3" spans="1:3">
      <c r="A3" s="90" t="s">
        <v>104</v>
      </c>
      <c r="B3" s="91" t="s">
        <v>105</v>
      </c>
      <c r="C3" s="92" t="s">
        <v>1374</v>
      </c>
    </row>
    <row r="4" spans="1:3">
      <c r="A4" s="93"/>
      <c r="B4" s="94" t="s">
        <v>69</v>
      </c>
      <c r="C4" s="95">
        <v>33485</v>
      </c>
    </row>
    <row r="5" spans="1:3">
      <c r="A5" s="93" t="s">
        <v>1102</v>
      </c>
      <c r="B5" s="94" t="s">
        <v>1103</v>
      </c>
      <c r="C5" s="95"/>
    </row>
    <row r="6" spans="1:3">
      <c r="A6" s="93" t="s">
        <v>1104</v>
      </c>
      <c r="B6" s="96" t="s">
        <v>1105</v>
      </c>
      <c r="C6" s="95"/>
    </row>
    <row r="7" spans="1:3">
      <c r="A7" s="93" t="s">
        <v>1106</v>
      </c>
      <c r="B7" s="96" t="s">
        <v>1107</v>
      </c>
      <c r="C7" s="95"/>
    </row>
    <row r="8" spans="1:3">
      <c r="A8" s="93" t="s">
        <v>1108</v>
      </c>
      <c r="B8" s="96" t="s">
        <v>1109</v>
      </c>
      <c r="C8" s="95"/>
    </row>
    <row r="9" spans="1:3">
      <c r="A9" s="93" t="s">
        <v>1110</v>
      </c>
      <c r="B9" s="96" t="s">
        <v>1111</v>
      </c>
      <c r="C9" s="95"/>
    </row>
    <row r="10" spans="1:3">
      <c r="A10" s="93" t="s">
        <v>1112</v>
      </c>
      <c r="B10" s="94" t="s">
        <v>1113</v>
      </c>
      <c r="C10" s="95">
        <v>2292</v>
      </c>
    </row>
    <row r="11" spans="1:3">
      <c r="A11" s="93" t="s">
        <v>1114</v>
      </c>
      <c r="B11" s="96" t="s">
        <v>1115</v>
      </c>
      <c r="C11" s="95">
        <v>576</v>
      </c>
    </row>
    <row r="12" spans="1:3">
      <c r="A12" s="93" t="s">
        <v>1116</v>
      </c>
      <c r="B12" s="96" t="s">
        <v>1117</v>
      </c>
      <c r="C12" s="95"/>
    </row>
    <row r="13" spans="1:3">
      <c r="A13" s="93" t="s">
        <v>1118</v>
      </c>
      <c r="B13" s="96" t="s">
        <v>1119</v>
      </c>
      <c r="C13" s="95"/>
    </row>
    <row r="14" spans="1:3">
      <c r="A14" s="93" t="s">
        <v>1120</v>
      </c>
      <c r="B14" s="96" t="s">
        <v>1121</v>
      </c>
      <c r="C14" s="95"/>
    </row>
    <row r="15" spans="1:3">
      <c r="A15" s="93" t="s">
        <v>1122</v>
      </c>
      <c r="B15" s="96" t="s">
        <v>1123</v>
      </c>
      <c r="C15" s="95">
        <v>1698</v>
      </c>
    </row>
    <row r="16" spans="1:3">
      <c r="A16" s="93" t="s">
        <v>1124</v>
      </c>
      <c r="B16" s="96" t="s">
        <v>1125</v>
      </c>
      <c r="C16" s="95"/>
    </row>
    <row r="17" spans="1:3">
      <c r="A17" s="93" t="s">
        <v>1126</v>
      </c>
      <c r="B17" s="96" t="s">
        <v>1127</v>
      </c>
      <c r="C17" s="95"/>
    </row>
    <row r="18" spans="1:3">
      <c r="A18" s="93" t="s">
        <v>1128</v>
      </c>
      <c r="B18" s="96" t="s">
        <v>1129</v>
      </c>
      <c r="C18" s="95"/>
    </row>
    <row r="19" spans="1:3">
      <c r="A19" s="93" t="s">
        <v>1130</v>
      </c>
      <c r="B19" s="96" t="s">
        <v>1131</v>
      </c>
      <c r="C19" s="95">
        <v>18</v>
      </c>
    </row>
    <row r="20" spans="1:3">
      <c r="A20" s="93" t="s">
        <v>1132</v>
      </c>
      <c r="B20" s="94" t="s">
        <v>1133</v>
      </c>
      <c r="C20" s="95">
        <v>29982</v>
      </c>
    </row>
    <row r="21" spans="1:3">
      <c r="A21" s="93" t="s">
        <v>1134</v>
      </c>
      <c r="B21" s="96" t="s">
        <v>1135</v>
      </c>
      <c r="C21" s="95">
        <v>17750</v>
      </c>
    </row>
    <row r="22" spans="1:3">
      <c r="A22" s="93" t="s">
        <v>1136</v>
      </c>
      <c r="B22" s="96" t="s">
        <v>1137</v>
      </c>
      <c r="C22" s="95">
        <v>2912</v>
      </c>
    </row>
    <row r="23" spans="1:3">
      <c r="A23" s="93" t="s">
        <v>1138</v>
      </c>
      <c r="B23" s="96" t="s">
        <v>1139</v>
      </c>
      <c r="C23" s="95"/>
    </row>
    <row r="24" spans="1:3">
      <c r="A24" s="93" t="s">
        <v>1140</v>
      </c>
      <c r="B24" s="96" t="s">
        <v>1141</v>
      </c>
      <c r="C24" s="95"/>
    </row>
    <row r="25" spans="1:3">
      <c r="A25" s="93" t="s">
        <v>1142</v>
      </c>
      <c r="B25" s="96" t="s">
        <v>1143</v>
      </c>
      <c r="C25" s="95">
        <v>8011</v>
      </c>
    </row>
    <row r="26" spans="1:3">
      <c r="A26" s="93" t="s">
        <v>1144</v>
      </c>
      <c r="B26" s="96" t="s">
        <v>1141</v>
      </c>
      <c r="C26" s="95"/>
    </row>
    <row r="27" spans="1:3">
      <c r="A27" s="93" t="s">
        <v>1145</v>
      </c>
      <c r="B27" s="96" t="s">
        <v>1146</v>
      </c>
      <c r="C27" s="95"/>
    </row>
    <row r="28" spans="1:3">
      <c r="A28" s="93" t="s">
        <v>1147</v>
      </c>
      <c r="B28" s="96" t="s">
        <v>1148</v>
      </c>
      <c r="C28" s="95">
        <v>1300</v>
      </c>
    </row>
    <row r="29" spans="1:3">
      <c r="A29" s="93" t="s">
        <v>1149</v>
      </c>
      <c r="B29" s="94" t="s">
        <v>1150</v>
      </c>
      <c r="C29" s="95"/>
    </row>
    <row r="30" spans="1:3">
      <c r="A30" s="93" t="s">
        <v>1151</v>
      </c>
      <c r="B30" s="96" t="s">
        <v>1135</v>
      </c>
      <c r="C30" s="95"/>
    </row>
    <row r="31" spans="1:3">
      <c r="A31" s="93" t="s">
        <v>1152</v>
      </c>
      <c r="B31" s="96" t="s">
        <v>1137</v>
      </c>
      <c r="C31" s="95"/>
    </row>
    <row r="32" spans="1:3">
      <c r="A32" s="93" t="s">
        <v>1153</v>
      </c>
      <c r="B32" s="96" t="s">
        <v>1139</v>
      </c>
      <c r="C32" s="95"/>
    </row>
    <row r="33" spans="1:3">
      <c r="A33" s="93" t="s">
        <v>1154</v>
      </c>
      <c r="B33" s="96" t="s">
        <v>1141</v>
      </c>
      <c r="C33" s="95"/>
    </row>
    <row r="34" spans="1:3">
      <c r="A34" s="93" t="s">
        <v>1155</v>
      </c>
      <c r="B34" s="96" t="s">
        <v>1148</v>
      </c>
      <c r="C34" s="95"/>
    </row>
    <row r="35" spans="1:3">
      <c r="A35" s="93" t="s">
        <v>1156</v>
      </c>
      <c r="B35" s="94" t="s">
        <v>1157</v>
      </c>
      <c r="C35" s="95">
        <v>56</v>
      </c>
    </row>
    <row r="36" spans="1:3">
      <c r="A36" s="93" t="s">
        <v>1158</v>
      </c>
      <c r="B36" s="96" t="s">
        <v>1159</v>
      </c>
      <c r="C36" s="95"/>
    </row>
    <row r="37" spans="1:3">
      <c r="A37" s="93" t="s">
        <v>1160</v>
      </c>
      <c r="B37" s="96" t="s">
        <v>1161</v>
      </c>
      <c r="C37" s="95">
        <v>56</v>
      </c>
    </row>
    <row r="38" spans="1:3">
      <c r="A38" s="93" t="s">
        <v>1162</v>
      </c>
      <c r="B38" s="96" t="s">
        <v>1163</v>
      </c>
      <c r="C38" s="95"/>
    </row>
    <row r="39" spans="1:3">
      <c r="A39" s="93" t="s">
        <v>1164</v>
      </c>
      <c r="B39" s="94" t="s">
        <v>1165</v>
      </c>
      <c r="C39" s="95">
        <v>446</v>
      </c>
    </row>
    <row r="40" spans="1:3">
      <c r="A40" s="93" t="s">
        <v>1166</v>
      </c>
      <c r="B40" s="96" t="s">
        <v>1167</v>
      </c>
      <c r="C40" s="95">
        <v>446</v>
      </c>
    </row>
    <row r="41" spans="1:3">
      <c r="A41" s="93" t="s">
        <v>1168</v>
      </c>
      <c r="B41" s="96" t="s">
        <v>1169</v>
      </c>
      <c r="C41" s="95"/>
    </row>
    <row r="42" spans="1:3">
      <c r="A42" s="93" t="s">
        <v>1170</v>
      </c>
      <c r="B42" s="94" t="s">
        <v>1171</v>
      </c>
      <c r="C42" s="95">
        <v>30</v>
      </c>
    </row>
    <row r="43" spans="1:3">
      <c r="A43" s="93" t="s">
        <v>1172</v>
      </c>
      <c r="B43" s="96" t="s">
        <v>1173</v>
      </c>
      <c r="C43" s="95">
        <v>30</v>
      </c>
    </row>
    <row r="44" spans="1:3">
      <c r="A44" s="93" t="s">
        <v>1174</v>
      </c>
      <c r="B44" s="94" t="s">
        <v>1175</v>
      </c>
      <c r="C44" s="95"/>
    </row>
    <row r="45" spans="1:3">
      <c r="A45" s="93" t="s">
        <v>1176</v>
      </c>
      <c r="B45" s="96" t="s">
        <v>1177</v>
      </c>
      <c r="C45" s="95"/>
    </row>
    <row r="46" spans="1:3">
      <c r="A46" s="93" t="s">
        <v>1178</v>
      </c>
      <c r="B46" s="94" t="s">
        <v>1179</v>
      </c>
      <c r="C46" s="95">
        <v>444</v>
      </c>
    </row>
    <row r="47" spans="1:3">
      <c r="A47" s="93" t="s">
        <v>1180</v>
      </c>
      <c r="B47" s="96" t="s">
        <v>1181</v>
      </c>
      <c r="C47" s="95">
        <v>135</v>
      </c>
    </row>
    <row r="48" spans="1:3">
      <c r="A48" s="93" t="s">
        <v>1182</v>
      </c>
      <c r="B48" s="96" t="s">
        <v>1183</v>
      </c>
      <c r="C48" s="95"/>
    </row>
    <row r="49" spans="1:3">
      <c r="A49" s="93" t="s">
        <v>1184</v>
      </c>
      <c r="B49" s="96" t="s">
        <v>1185</v>
      </c>
      <c r="C49" s="95"/>
    </row>
    <row r="50" spans="1:3">
      <c r="A50" s="93" t="s">
        <v>1186</v>
      </c>
      <c r="B50" s="96" t="s">
        <v>1187</v>
      </c>
      <c r="C50" s="95"/>
    </row>
    <row r="51" spans="1:3">
      <c r="A51" s="93" t="s">
        <v>1188</v>
      </c>
      <c r="B51" s="96" t="s">
        <v>1189</v>
      </c>
      <c r="C51" s="95">
        <v>309</v>
      </c>
    </row>
    <row r="52" spans="1:3">
      <c r="A52" s="93" t="s">
        <v>1190</v>
      </c>
      <c r="B52" s="94" t="s">
        <v>1191</v>
      </c>
      <c r="C52" s="95">
        <v>3</v>
      </c>
    </row>
    <row r="53" spans="1:3">
      <c r="A53" s="93" t="s">
        <v>1192</v>
      </c>
      <c r="B53" s="96" t="s">
        <v>1193</v>
      </c>
      <c r="C53" s="95">
        <v>3</v>
      </c>
    </row>
    <row r="54" spans="1:3">
      <c r="A54" s="93" t="s">
        <v>1194</v>
      </c>
      <c r="B54" s="94" t="s">
        <v>1195</v>
      </c>
      <c r="C54" s="95">
        <v>232</v>
      </c>
    </row>
    <row r="55" spans="1:3">
      <c r="A55" s="93" t="s">
        <v>1196</v>
      </c>
      <c r="B55" s="96" t="s">
        <v>1197</v>
      </c>
      <c r="C55" s="95">
        <v>232</v>
      </c>
    </row>
    <row r="56" spans="1:3">
      <c r="A56" s="93" t="s">
        <v>1198</v>
      </c>
      <c r="B56" s="94" t="s">
        <v>1199</v>
      </c>
      <c r="C56" s="95"/>
    </row>
    <row r="57" spans="1:3">
      <c r="A57" s="93" t="s">
        <v>1200</v>
      </c>
      <c r="B57" s="96" t="s">
        <v>1089</v>
      </c>
      <c r="C57" s="95"/>
    </row>
    <row r="58" spans="1:3">
      <c r="A58" s="93" t="s">
        <v>1201</v>
      </c>
      <c r="B58" s="96" t="s">
        <v>1202</v>
      </c>
      <c r="C58" s="95"/>
    </row>
  </sheetData>
  <mergeCells count="1">
    <mergeCell ref="A1:C1"/>
  </mergeCells>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13"/>
  <sheetViews>
    <sheetView workbookViewId="0">
      <selection activeCell="B1" sqref="B1:C1"/>
    </sheetView>
  </sheetViews>
  <sheetFormatPr defaultColWidth="9" defaultRowHeight="14.25" outlineLevelCol="2"/>
  <cols>
    <col min="2" max="3" width="36.75" customWidth="1"/>
  </cols>
  <sheetData>
    <row r="1" ht="47.25" customHeight="1" spans="2:3">
      <c r="B1" s="74" t="s">
        <v>1375</v>
      </c>
      <c r="C1" s="74"/>
    </row>
    <row r="2" ht="27.75" customHeight="1" spans="2:3">
      <c r="B2" s="75"/>
      <c r="C2" s="76" t="s">
        <v>1</v>
      </c>
    </row>
    <row r="3" ht="27.75" customHeight="1" spans="2:3">
      <c r="B3" s="77" t="s">
        <v>1267</v>
      </c>
      <c r="C3" s="78" t="s">
        <v>1376</v>
      </c>
    </row>
    <row r="4" ht="27.75" customHeight="1" spans="2:3">
      <c r="B4" s="77"/>
      <c r="C4" s="79" t="s">
        <v>1377</v>
      </c>
    </row>
    <row r="5" ht="27.75" customHeight="1" spans="2:3">
      <c r="B5" s="80" t="s">
        <v>69</v>
      </c>
      <c r="C5" s="81">
        <v>93</v>
      </c>
    </row>
    <row r="6" ht="27.75" customHeight="1" spans="2:3">
      <c r="B6" s="82" t="s">
        <v>1378</v>
      </c>
      <c r="C6" s="81"/>
    </row>
    <row r="7" ht="27.75" customHeight="1" spans="2:3">
      <c r="B7" s="83" t="s">
        <v>1379</v>
      </c>
      <c r="C7" s="84">
        <v>71.47</v>
      </c>
    </row>
    <row r="8" ht="27.75" customHeight="1" spans="2:3">
      <c r="B8" s="83" t="s">
        <v>1380</v>
      </c>
      <c r="C8" s="85"/>
    </row>
    <row r="9" ht="27.75" customHeight="1" spans="2:3">
      <c r="B9" s="83" t="s">
        <v>1381</v>
      </c>
      <c r="C9" s="85"/>
    </row>
    <row r="10" ht="27.75" customHeight="1" spans="2:3">
      <c r="B10" s="83" t="s">
        <v>1382</v>
      </c>
      <c r="C10" s="85"/>
    </row>
    <row r="11" ht="27.75" customHeight="1" spans="2:3">
      <c r="B11" s="86" t="s">
        <v>1383</v>
      </c>
      <c r="C11" s="85"/>
    </row>
    <row r="12" ht="27.75" customHeight="1" spans="2:3">
      <c r="B12" s="86" t="s">
        <v>1384</v>
      </c>
      <c r="C12" s="85"/>
    </row>
    <row r="13" ht="27.75" customHeight="1" spans="2:3">
      <c r="B13" s="86" t="s">
        <v>1385</v>
      </c>
      <c r="C13" s="85">
        <v>21.8</v>
      </c>
    </row>
  </sheetData>
  <mergeCells count="2">
    <mergeCell ref="B1:C1"/>
    <mergeCell ref="B3:B4"/>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A2" sqref="A2:D2"/>
    </sheetView>
  </sheetViews>
  <sheetFormatPr defaultColWidth="8" defaultRowHeight="14.25" customHeight="1" outlineLevelCol="3"/>
  <cols>
    <col min="1" max="1" width="35.25" style="28" customWidth="1"/>
    <col min="2" max="2" width="17.875" style="28" customWidth="1"/>
    <col min="3" max="3" width="27.25" style="28" customWidth="1"/>
    <col min="4" max="4" width="27.125" style="28" customWidth="1"/>
    <col min="5" max="239" width="8" style="28" customWidth="1"/>
  </cols>
  <sheetData>
    <row r="1" ht="24.95" customHeight="1" spans="1:4">
      <c r="A1" s="32"/>
      <c r="B1" s="33"/>
      <c r="C1" s="33"/>
      <c r="D1" s="33"/>
    </row>
    <row r="2" ht="39.75" customHeight="1" spans="1:4">
      <c r="A2" s="17" t="s">
        <v>66</v>
      </c>
      <c r="B2" s="17"/>
      <c r="C2" s="17"/>
      <c r="D2" s="17"/>
    </row>
    <row r="3" ht="15.75" customHeight="1" spans="1:4">
      <c r="A3" s="29"/>
      <c r="B3" s="29"/>
      <c r="C3" s="29"/>
      <c r="D3" s="29"/>
    </row>
    <row r="4" ht="15.75" customHeight="1" spans="1:4">
      <c r="A4" s="18"/>
      <c r="B4" s="19"/>
      <c r="C4" s="19"/>
      <c r="D4" s="20" t="s">
        <v>67</v>
      </c>
    </row>
    <row r="5" ht="39.75" customHeight="1" spans="1:4">
      <c r="A5" s="21" t="s">
        <v>68</v>
      </c>
      <c r="B5" s="22" t="s">
        <v>69</v>
      </c>
      <c r="C5" s="23" t="s">
        <v>70</v>
      </c>
      <c r="D5" s="24" t="s">
        <v>71</v>
      </c>
    </row>
    <row r="6" ht="24" customHeight="1" spans="1:4">
      <c r="A6" s="30" t="s">
        <v>72</v>
      </c>
      <c r="B6" s="31">
        <f>SUM(B7:B12)</f>
        <v>4373</v>
      </c>
      <c r="C6" s="31">
        <f>SUM(C7:C12)</f>
        <v>1175</v>
      </c>
      <c r="D6" s="31">
        <f>SUM(D7:D12)</f>
        <v>3198</v>
      </c>
    </row>
    <row r="7" ht="24" customHeight="1" spans="1:4">
      <c r="A7" s="25" t="s">
        <v>73</v>
      </c>
      <c r="B7" s="31">
        <f t="shared" ref="B7:B9" si="0">SUM(C7:D7)</f>
        <v>1104</v>
      </c>
      <c r="C7" s="31">
        <v>288</v>
      </c>
      <c r="D7" s="31">
        <v>816</v>
      </c>
    </row>
    <row r="8" ht="24" customHeight="1" spans="1:4">
      <c r="A8" s="25" t="s">
        <v>74</v>
      </c>
      <c r="B8" s="31">
        <f t="shared" si="0"/>
        <v>56</v>
      </c>
      <c r="C8" s="31">
        <v>12</v>
      </c>
      <c r="D8" s="31">
        <v>44</v>
      </c>
    </row>
    <row r="9" ht="24" customHeight="1" spans="1:4">
      <c r="A9" s="27" t="s">
        <v>75</v>
      </c>
      <c r="B9" s="31">
        <f t="shared" si="0"/>
        <v>3211</v>
      </c>
      <c r="C9" s="31">
        <v>873</v>
      </c>
      <c r="D9" s="31">
        <v>2338</v>
      </c>
    </row>
    <row r="10" ht="24" customHeight="1" spans="1:4">
      <c r="A10" s="27" t="s">
        <v>76</v>
      </c>
      <c r="B10" s="31"/>
      <c r="C10" s="31"/>
      <c r="D10" s="31"/>
    </row>
    <row r="11" ht="24" customHeight="1" spans="1:4">
      <c r="A11" s="27" t="s">
        <v>77</v>
      </c>
      <c r="B11" s="31">
        <f t="shared" ref="B11:B18" si="1">SUM(C11:D11)</f>
        <v>0</v>
      </c>
      <c r="C11" s="31"/>
      <c r="D11" s="31"/>
    </row>
    <row r="12" ht="24" customHeight="1" spans="1:4">
      <c r="A12" s="27" t="s">
        <v>78</v>
      </c>
      <c r="B12" s="31">
        <f t="shared" si="1"/>
        <v>2</v>
      </c>
      <c r="C12" s="31">
        <v>2</v>
      </c>
      <c r="D12" s="31"/>
    </row>
    <row r="13" ht="24" customHeight="1" spans="1:4">
      <c r="A13" s="25" t="s">
        <v>79</v>
      </c>
      <c r="B13" s="31">
        <f t="shared" si="1"/>
        <v>4209</v>
      </c>
      <c r="C13" s="31">
        <f>SUM(C14:C16)</f>
        <v>851</v>
      </c>
      <c r="D13" s="31">
        <f>SUM(D14:D16)</f>
        <v>3358</v>
      </c>
    </row>
    <row r="14" ht="24" customHeight="1" spans="1:4">
      <c r="A14" s="25" t="s">
        <v>80</v>
      </c>
      <c r="B14" s="31">
        <f t="shared" si="1"/>
        <v>3956</v>
      </c>
      <c r="C14" s="31">
        <v>843</v>
      </c>
      <c r="D14" s="31">
        <v>3113</v>
      </c>
    </row>
    <row r="15" ht="24" customHeight="1" spans="1:4">
      <c r="A15" s="25" t="s">
        <v>81</v>
      </c>
      <c r="B15" s="31">
        <f t="shared" si="1"/>
        <v>0</v>
      </c>
      <c r="C15" s="31"/>
      <c r="D15" s="31"/>
    </row>
    <row r="16" ht="24" customHeight="1" spans="1:4">
      <c r="A16" s="27" t="s">
        <v>82</v>
      </c>
      <c r="B16" s="31">
        <f t="shared" si="1"/>
        <v>253</v>
      </c>
      <c r="C16" s="31">
        <v>8</v>
      </c>
      <c r="D16" s="31">
        <v>245</v>
      </c>
    </row>
    <row r="17" ht="24" customHeight="1" spans="1:4">
      <c r="A17" s="30" t="s">
        <v>83</v>
      </c>
      <c r="B17" s="31">
        <f t="shared" si="1"/>
        <v>164</v>
      </c>
      <c r="C17" s="31">
        <f>C6-C13</f>
        <v>324</v>
      </c>
      <c r="D17" s="31">
        <f>D6-D13</f>
        <v>-160</v>
      </c>
    </row>
    <row r="18" ht="24" customHeight="1" spans="1:4">
      <c r="A18" s="25" t="s">
        <v>84</v>
      </c>
      <c r="B18" s="31">
        <f t="shared" si="1"/>
        <v>3228</v>
      </c>
      <c r="C18" s="31">
        <v>2081</v>
      </c>
      <c r="D18" s="31">
        <v>1147</v>
      </c>
    </row>
    <row r="19" ht="15.75" customHeight="1" spans="1:4">
      <c r="A19" s="34"/>
      <c r="B19" s="35"/>
      <c r="C19" s="35"/>
      <c r="D19" s="35"/>
    </row>
  </sheetData>
  <mergeCells count="1">
    <mergeCell ref="A2:D2"/>
  </mergeCells>
  <pageMargins left="0.979166666666667" right="0.75" top="0.55" bottom="1" header="0.509027777777778" footer="0.509027777777778"/>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D5"/>
  <sheetViews>
    <sheetView workbookViewId="0">
      <selection activeCell="B5" sqref="B5"/>
    </sheetView>
  </sheetViews>
  <sheetFormatPr defaultColWidth="9" defaultRowHeight="14.25" outlineLevelRow="4" outlineLevelCol="3"/>
  <cols>
    <col min="2" max="4" width="25.875" customWidth="1"/>
  </cols>
  <sheetData>
    <row r="2" ht="22.5" spans="2:4">
      <c r="B2" s="67" t="s">
        <v>1386</v>
      </c>
      <c r="C2" s="67"/>
      <c r="D2" s="67"/>
    </row>
    <row r="3" ht="26.25" customHeight="1" spans="2:4">
      <c r="B3" s="68" t="s">
        <v>1205</v>
      </c>
      <c r="C3" s="68"/>
      <c r="D3" s="69" t="s">
        <v>1</v>
      </c>
    </row>
    <row r="4" ht="33" customHeight="1" spans="2:4">
      <c r="B4" s="70" t="s">
        <v>1267</v>
      </c>
      <c r="C4" s="70" t="s">
        <v>1268</v>
      </c>
      <c r="D4" s="71" t="s">
        <v>1269</v>
      </c>
    </row>
    <row r="5" ht="31.5" customHeight="1" spans="2:4">
      <c r="B5" s="72" t="s">
        <v>1387</v>
      </c>
      <c r="C5" s="73">
        <v>7000</v>
      </c>
      <c r="D5" s="73">
        <v>7000</v>
      </c>
    </row>
  </sheetData>
  <mergeCells count="1">
    <mergeCell ref="B2:D2"/>
  </mergeCells>
  <pageMargins left="0.699305555555556" right="0.699305555555556" top="0.75" bottom="0.75" header="0.3" footer="0.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A1" sqref="A1:D1"/>
    </sheetView>
  </sheetViews>
  <sheetFormatPr defaultColWidth="9" defaultRowHeight="14.25" outlineLevelCol="3"/>
  <cols>
    <col min="1" max="1" width="24.75" customWidth="1"/>
    <col min="2" max="2" width="22.125" customWidth="1"/>
    <col min="3" max="3" width="28.875" customWidth="1"/>
    <col min="4" max="4" width="22.125" customWidth="1"/>
  </cols>
  <sheetData>
    <row r="1" ht="41.25" customHeight="1" spans="1:4">
      <c r="A1" s="63" t="s">
        <v>1388</v>
      </c>
      <c r="B1" s="63"/>
      <c r="C1" s="63"/>
      <c r="D1" s="63"/>
    </row>
    <row r="2" ht="39.75" customHeight="1" spans="1:4">
      <c r="A2" s="54"/>
      <c r="B2" s="54"/>
      <c r="C2" s="54"/>
      <c r="D2" s="55" t="s">
        <v>1</v>
      </c>
    </row>
    <row r="3" ht="24.75" customHeight="1" spans="1:4">
      <c r="A3" s="56" t="s">
        <v>1389</v>
      </c>
      <c r="B3" s="57" t="s">
        <v>1390</v>
      </c>
      <c r="C3" s="56" t="s">
        <v>1389</v>
      </c>
      <c r="D3" s="57" t="s">
        <v>1391</v>
      </c>
    </row>
    <row r="4" ht="24.75" customHeight="1" spans="1:4">
      <c r="A4" s="64" t="s">
        <v>1392</v>
      </c>
      <c r="B4" s="59"/>
      <c r="C4" s="58" t="s">
        <v>1393</v>
      </c>
      <c r="D4" s="59"/>
    </row>
    <row r="5" ht="24.75" customHeight="1" spans="1:4">
      <c r="A5" s="64" t="s">
        <v>1394</v>
      </c>
      <c r="C5" s="58" t="s">
        <v>1395</v>
      </c>
      <c r="D5" s="59"/>
    </row>
    <row r="6" ht="24.75" customHeight="1" spans="1:4">
      <c r="A6" s="64" t="s">
        <v>1396</v>
      </c>
      <c r="B6" s="59"/>
      <c r="C6" s="58" t="s">
        <v>1397</v>
      </c>
      <c r="D6" s="59"/>
    </row>
    <row r="7" ht="24.75" customHeight="1" spans="1:4">
      <c r="A7" s="64" t="s">
        <v>1398</v>
      </c>
      <c r="B7" s="59"/>
      <c r="C7" s="58" t="s">
        <v>1399</v>
      </c>
      <c r="D7" s="59"/>
    </row>
    <row r="8" ht="24.75" customHeight="1" spans="1:4">
      <c r="A8" s="64"/>
      <c r="B8" s="59"/>
      <c r="C8" s="58"/>
      <c r="D8" s="59"/>
    </row>
    <row r="9" ht="24.75" customHeight="1" spans="1:4">
      <c r="A9" s="66" t="s">
        <v>1400</v>
      </c>
      <c r="B9" s="59"/>
      <c r="C9" s="60" t="s">
        <v>1401</v>
      </c>
      <c r="D9" s="59"/>
    </row>
    <row r="10" ht="24.75" customHeight="1" spans="1:4">
      <c r="A10" s="62" t="s">
        <v>1402</v>
      </c>
      <c r="B10" s="59"/>
      <c r="C10" s="61" t="s">
        <v>1403</v>
      </c>
      <c r="D10" s="59"/>
    </row>
    <row r="11" ht="24.75" customHeight="1" spans="1:4">
      <c r="A11" s="61" t="s">
        <v>1404</v>
      </c>
      <c r="B11" s="59"/>
      <c r="C11" s="62"/>
      <c r="D11" s="59"/>
    </row>
    <row r="12" ht="24.75" customHeight="1" spans="1:4">
      <c r="A12" s="61"/>
      <c r="B12" s="59"/>
      <c r="C12" s="62"/>
      <c r="D12" s="59"/>
    </row>
    <row r="13" ht="24.75" customHeight="1" spans="1:4">
      <c r="A13" s="66" t="s">
        <v>1405</v>
      </c>
      <c r="B13" s="59"/>
      <c r="C13" s="60" t="s">
        <v>1406</v>
      </c>
      <c r="D13" s="59"/>
    </row>
  </sheetData>
  <mergeCells count="1">
    <mergeCell ref="A1:D1"/>
  </mergeCells>
  <pageMargins left="0.699305555555556" right="0.699305555555556" top="0.75" bottom="0.75"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13"/>
  <sheetViews>
    <sheetView workbookViewId="0">
      <selection activeCell="C3" sqref="C3"/>
    </sheetView>
  </sheetViews>
  <sheetFormatPr defaultColWidth="9" defaultRowHeight="14.25" outlineLevelCol="2"/>
  <cols>
    <col min="2" max="2" width="42.375" customWidth="1"/>
    <col min="3" max="3" width="32.625" customWidth="1"/>
  </cols>
  <sheetData>
    <row r="1" ht="62.25" customHeight="1" spans="2:3">
      <c r="B1" s="63" t="s">
        <v>1407</v>
      </c>
      <c r="C1" s="63"/>
    </row>
    <row r="2" ht="38.25" customHeight="1" spans="2:3">
      <c r="B2" s="54"/>
      <c r="C2" s="55" t="s">
        <v>1</v>
      </c>
    </row>
    <row r="3" ht="30" customHeight="1" spans="2:3">
      <c r="B3" s="56" t="s">
        <v>1389</v>
      </c>
      <c r="C3" s="57" t="s">
        <v>1390</v>
      </c>
    </row>
    <row r="4" ht="30" customHeight="1" spans="2:3">
      <c r="B4" s="64" t="s">
        <v>1392</v>
      </c>
      <c r="C4" s="59"/>
    </row>
    <row r="5" ht="30" customHeight="1" spans="2:3">
      <c r="B5" s="64" t="s">
        <v>1394</v>
      </c>
      <c r="C5" s="65"/>
    </row>
    <row r="6" ht="30" customHeight="1" spans="2:3">
      <c r="B6" s="64" t="s">
        <v>1396</v>
      </c>
      <c r="C6" s="59"/>
    </row>
    <row r="7" ht="30" customHeight="1" spans="2:3">
      <c r="B7" s="64" t="s">
        <v>1398</v>
      </c>
      <c r="C7" s="59"/>
    </row>
    <row r="8" ht="30" customHeight="1" spans="2:3">
      <c r="B8" s="64"/>
      <c r="C8" s="59"/>
    </row>
    <row r="9" ht="30" customHeight="1" spans="2:3">
      <c r="B9" s="66" t="s">
        <v>1400</v>
      </c>
      <c r="C9" s="59"/>
    </row>
    <row r="10" ht="30" customHeight="1" spans="2:3">
      <c r="B10" s="62" t="s">
        <v>1402</v>
      </c>
      <c r="C10" s="59"/>
    </row>
    <row r="11" ht="30" customHeight="1" spans="2:3">
      <c r="B11" s="61" t="s">
        <v>1404</v>
      </c>
      <c r="C11" s="59"/>
    </row>
    <row r="12" ht="30" customHeight="1" spans="2:3">
      <c r="B12" s="61"/>
      <c r="C12" s="59"/>
    </row>
    <row r="13" ht="30" customHeight="1" spans="2:3">
      <c r="B13" s="66" t="s">
        <v>1405</v>
      </c>
      <c r="C13" s="59"/>
    </row>
  </sheetData>
  <mergeCells count="1">
    <mergeCell ref="B1:C1"/>
  </mergeCells>
  <pageMargins left="0.699305555555556" right="0.699305555555556" top="0.75" bottom="0.75"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13"/>
  <sheetViews>
    <sheetView workbookViewId="0">
      <selection activeCell="B1" sqref="B1:C1"/>
    </sheetView>
  </sheetViews>
  <sheetFormatPr defaultColWidth="9" defaultRowHeight="14.25" outlineLevelCol="2"/>
  <cols>
    <col min="2" max="2" width="45.375" customWidth="1"/>
    <col min="3" max="3" width="33.75" customWidth="1"/>
  </cols>
  <sheetData>
    <row r="1" ht="60" customHeight="1" spans="2:3">
      <c r="B1" s="53" t="s">
        <v>1408</v>
      </c>
      <c r="C1" s="53"/>
    </row>
    <row r="2" ht="36" customHeight="1" spans="2:3">
      <c r="B2" s="54"/>
      <c r="C2" s="55" t="s">
        <v>1</v>
      </c>
    </row>
    <row r="3" ht="27" customHeight="1" spans="2:3">
      <c r="B3" s="56" t="s">
        <v>1389</v>
      </c>
      <c r="C3" s="57" t="s">
        <v>1391</v>
      </c>
    </row>
    <row r="4" ht="27" customHeight="1" spans="2:3">
      <c r="B4" s="58" t="s">
        <v>1393</v>
      </c>
      <c r="C4" s="59"/>
    </row>
    <row r="5" ht="27" customHeight="1" spans="2:3">
      <c r="B5" s="58" t="s">
        <v>1395</v>
      </c>
      <c r="C5" s="59"/>
    </row>
    <row r="6" ht="27" customHeight="1" spans="2:3">
      <c r="B6" s="58" t="s">
        <v>1397</v>
      </c>
      <c r="C6" s="59"/>
    </row>
    <row r="7" ht="27" customHeight="1" spans="2:3">
      <c r="B7" s="58" t="s">
        <v>1399</v>
      </c>
      <c r="C7" s="59"/>
    </row>
    <row r="8" ht="27" customHeight="1" spans="2:3">
      <c r="B8" s="58"/>
      <c r="C8" s="59"/>
    </row>
    <row r="9" ht="27" customHeight="1" spans="2:3">
      <c r="B9" s="60" t="s">
        <v>1401</v>
      </c>
      <c r="C9" s="59"/>
    </row>
    <row r="10" ht="27" customHeight="1" spans="2:3">
      <c r="B10" s="61" t="s">
        <v>1403</v>
      </c>
      <c r="C10" s="59"/>
    </row>
    <row r="11" ht="27" customHeight="1" spans="2:3">
      <c r="B11" s="62"/>
      <c r="C11" s="59"/>
    </row>
    <row r="12" ht="27" customHeight="1" spans="2:3">
      <c r="B12" s="62"/>
      <c r="C12" s="59"/>
    </row>
    <row r="13" ht="27" customHeight="1" spans="2:3">
      <c r="B13" s="60" t="s">
        <v>1406</v>
      </c>
      <c r="C13" s="59"/>
    </row>
  </sheetData>
  <mergeCells count="1">
    <mergeCell ref="B1:C1"/>
  </mergeCells>
  <pageMargins left="0.699305555555556" right="0.699305555555556" top="0.75" bottom="0.75"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13"/>
  <sheetViews>
    <sheetView workbookViewId="0">
      <selection activeCell="B1" sqref="B1:C1"/>
    </sheetView>
  </sheetViews>
  <sheetFormatPr defaultColWidth="9" defaultRowHeight="14.25" outlineLevelCol="2"/>
  <cols>
    <col min="2" max="3" width="37" customWidth="1"/>
  </cols>
  <sheetData>
    <row r="1" ht="52.5" customHeight="1" spans="2:3">
      <c r="B1" s="53" t="s">
        <v>1409</v>
      </c>
      <c r="C1" s="53"/>
    </row>
    <row r="2" ht="30.75" customHeight="1" spans="2:3">
      <c r="B2" s="54"/>
      <c r="C2" s="55" t="s">
        <v>1</v>
      </c>
    </row>
    <row r="3" ht="32.25" customHeight="1" spans="2:3">
      <c r="B3" s="56" t="s">
        <v>1389</v>
      </c>
      <c r="C3" s="57" t="s">
        <v>1391</v>
      </c>
    </row>
    <row r="4" ht="32.25" customHeight="1" spans="2:3">
      <c r="B4" s="58" t="s">
        <v>1393</v>
      </c>
      <c r="C4" s="59"/>
    </row>
    <row r="5" ht="32.25" customHeight="1" spans="2:3">
      <c r="B5" s="58" t="s">
        <v>1395</v>
      </c>
      <c r="C5" s="59"/>
    </row>
    <row r="6" ht="32.25" customHeight="1" spans="2:3">
      <c r="B6" s="58" t="s">
        <v>1397</v>
      </c>
      <c r="C6" s="59"/>
    </row>
    <row r="7" ht="32.25" customHeight="1" spans="2:3">
      <c r="B7" s="58" t="s">
        <v>1399</v>
      </c>
      <c r="C7" s="59"/>
    </row>
    <row r="8" ht="32.25" customHeight="1" spans="2:3">
      <c r="B8" s="58"/>
      <c r="C8" s="59"/>
    </row>
    <row r="9" ht="32.25" customHeight="1" spans="2:3">
      <c r="B9" s="60" t="s">
        <v>1401</v>
      </c>
      <c r="C9" s="59"/>
    </row>
    <row r="10" ht="32.25" customHeight="1" spans="2:3">
      <c r="B10" s="61" t="s">
        <v>1403</v>
      </c>
      <c r="C10" s="59"/>
    </row>
    <row r="11" ht="32.25" customHeight="1" spans="2:3">
      <c r="B11" s="62"/>
      <c r="C11" s="59"/>
    </row>
    <row r="12" ht="32.25" customHeight="1" spans="2:3">
      <c r="B12" s="62"/>
      <c r="C12" s="59"/>
    </row>
    <row r="13" ht="32.25" customHeight="1" spans="2:3">
      <c r="B13" s="60" t="s">
        <v>1406</v>
      </c>
      <c r="C13" s="59"/>
    </row>
  </sheetData>
  <mergeCells count="1">
    <mergeCell ref="B1:C1"/>
  </mergeCells>
  <pageMargins left="0.699305555555556" right="0.699305555555556" top="0.75" bottom="0.75"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4"/>
  <sheetViews>
    <sheetView workbookViewId="0">
      <selection activeCell="B8" sqref="B8"/>
    </sheetView>
  </sheetViews>
  <sheetFormatPr defaultColWidth="9" defaultRowHeight="14.25" outlineLevelRow="3" outlineLevelCol="2"/>
  <cols>
    <col min="2" max="3" width="49.625" customWidth="1"/>
  </cols>
  <sheetData>
    <row r="1" ht="41.25" customHeight="1" spans="2:3">
      <c r="B1" s="37" t="s">
        <v>1410</v>
      </c>
      <c r="C1" s="37"/>
    </row>
    <row r="2" ht="33" customHeight="1" spans="2:3">
      <c r="B2" s="38"/>
      <c r="C2" s="48" t="s">
        <v>1</v>
      </c>
    </row>
    <row r="3" ht="30.75" customHeight="1" spans="2:3">
      <c r="B3" s="49" t="s">
        <v>1267</v>
      </c>
      <c r="C3" s="50" t="s">
        <v>1411</v>
      </c>
    </row>
    <row r="4" ht="38.25" customHeight="1" spans="2:3">
      <c r="B4" s="51" t="s">
        <v>1412</v>
      </c>
      <c r="C4" s="52">
        <v>0</v>
      </c>
    </row>
  </sheetData>
  <mergeCells count="1">
    <mergeCell ref="B1:C1"/>
  </mergeCells>
  <pageMargins left="0.699305555555556" right="0.699305555555556" top="0.75" bottom="0.75"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B5" sqref="B5"/>
    </sheetView>
  </sheetViews>
  <sheetFormatPr defaultColWidth="9" defaultRowHeight="14.25" outlineLevelCol="1"/>
  <cols>
    <col min="1" max="1" width="53.75" customWidth="1"/>
    <col min="2" max="2" width="32" customWidth="1"/>
  </cols>
  <sheetData>
    <row r="1" ht="48" customHeight="1" spans="1:2">
      <c r="A1" s="37" t="s">
        <v>1413</v>
      </c>
      <c r="B1" s="37"/>
    </row>
    <row r="2" spans="1:2">
      <c r="A2" s="38"/>
      <c r="B2" s="39" t="s">
        <v>1</v>
      </c>
    </row>
    <row r="3" ht="38" customHeight="1" spans="1:2">
      <c r="A3" s="40" t="s">
        <v>1267</v>
      </c>
      <c r="B3" s="41" t="s">
        <v>1377</v>
      </c>
    </row>
    <row r="4" ht="38" customHeight="1" spans="1:2">
      <c r="A4" s="40" t="s">
        <v>69</v>
      </c>
      <c r="B4" s="42"/>
    </row>
    <row r="5" ht="38" customHeight="1" spans="1:2">
      <c r="A5" s="43" t="s">
        <v>1414</v>
      </c>
      <c r="B5" s="44"/>
    </row>
    <row r="6" ht="38" customHeight="1" spans="1:2">
      <c r="A6" s="43" t="s">
        <v>1415</v>
      </c>
      <c r="B6" s="45"/>
    </row>
    <row r="7" ht="38" customHeight="1" spans="1:2">
      <c r="A7" s="46" t="s">
        <v>1416</v>
      </c>
      <c r="B7" s="45"/>
    </row>
    <row r="8" spans="1:2">
      <c r="A8" s="47"/>
      <c r="B8" s="47"/>
    </row>
    <row r="9" spans="1:2">
      <c r="A9" s="47"/>
      <c r="B9" s="47"/>
    </row>
  </sheetData>
  <mergeCells count="1">
    <mergeCell ref="A1:B1"/>
  </mergeCells>
  <pageMargins left="0.75" right="0.75" top="1" bottom="1" header="0.5" footer="0.5"/>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Zeros="0" workbookViewId="0">
      <selection activeCell="C5" sqref="C5"/>
    </sheetView>
  </sheetViews>
  <sheetFormatPr defaultColWidth="8" defaultRowHeight="14.25" customHeight="1" outlineLevelCol="4"/>
  <cols>
    <col min="1" max="1" width="35.25" style="28" customWidth="1"/>
    <col min="2" max="2" width="17.875" style="28" customWidth="1"/>
    <col min="3" max="3" width="27.25" style="28" customWidth="1"/>
    <col min="4" max="4" width="27.125" style="28" customWidth="1"/>
    <col min="5" max="239" width="8" style="28" customWidth="1"/>
  </cols>
  <sheetData>
    <row r="1" ht="24.95" customHeight="1" spans="1:4">
      <c r="A1" s="32"/>
      <c r="B1" s="33"/>
      <c r="C1" s="33"/>
      <c r="D1" s="33"/>
    </row>
    <row r="2" ht="39.75" customHeight="1" spans="1:4">
      <c r="A2" s="17" t="s">
        <v>1417</v>
      </c>
      <c r="B2" s="17"/>
      <c r="C2" s="17"/>
      <c r="D2" s="17"/>
    </row>
    <row r="3" ht="15.75" customHeight="1" spans="1:4">
      <c r="A3" s="29"/>
      <c r="B3" s="29"/>
      <c r="C3" s="29"/>
      <c r="D3" s="29"/>
    </row>
    <row r="4" ht="15.75" customHeight="1" spans="1:4">
      <c r="A4" s="18"/>
      <c r="B4" s="19"/>
      <c r="C4" s="19"/>
      <c r="D4" s="20" t="s">
        <v>67</v>
      </c>
    </row>
    <row r="5" ht="39.75" customHeight="1" spans="1:4">
      <c r="A5" s="21" t="s">
        <v>68</v>
      </c>
      <c r="B5" s="22" t="s">
        <v>69</v>
      </c>
      <c r="C5" s="23" t="s">
        <v>70</v>
      </c>
      <c r="D5" s="24" t="s">
        <v>1418</v>
      </c>
    </row>
    <row r="6" ht="24" customHeight="1" spans="1:4">
      <c r="A6" s="30" t="s">
        <v>72</v>
      </c>
      <c r="B6" s="31">
        <f>SUM(B7:B12)</f>
        <v>4660</v>
      </c>
      <c r="C6" s="31">
        <f>SUM(C7:C12)</f>
        <v>1247</v>
      </c>
      <c r="D6" s="31">
        <f>SUM(D7:D12)</f>
        <v>3413</v>
      </c>
    </row>
    <row r="7" ht="24" customHeight="1" spans="1:4">
      <c r="A7" s="25" t="s">
        <v>73</v>
      </c>
      <c r="B7" s="31">
        <f t="shared" ref="B7:B9" si="0">SUM(C7:D7)</f>
        <v>1294</v>
      </c>
      <c r="C7" s="31">
        <v>293</v>
      </c>
      <c r="D7" s="31">
        <v>1001</v>
      </c>
    </row>
    <row r="8" ht="24" customHeight="1" spans="1:4">
      <c r="A8" s="25" t="s">
        <v>74</v>
      </c>
      <c r="B8" s="31">
        <f t="shared" si="0"/>
        <v>59</v>
      </c>
      <c r="C8" s="31">
        <v>13</v>
      </c>
      <c r="D8" s="31">
        <v>46</v>
      </c>
    </row>
    <row r="9" ht="24" customHeight="1" spans="1:4">
      <c r="A9" s="27" t="s">
        <v>75</v>
      </c>
      <c r="B9" s="31">
        <f t="shared" si="0"/>
        <v>3305</v>
      </c>
      <c r="C9" s="31">
        <v>939</v>
      </c>
      <c r="D9" s="31">
        <v>2366</v>
      </c>
    </row>
    <row r="10" ht="24" customHeight="1" spans="1:4">
      <c r="A10" s="27" t="s">
        <v>76</v>
      </c>
      <c r="B10" s="31"/>
      <c r="C10" s="31"/>
      <c r="D10" s="31"/>
    </row>
    <row r="11" ht="24" customHeight="1" spans="1:4">
      <c r="A11" s="27" t="s">
        <v>77</v>
      </c>
      <c r="B11" s="31">
        <f t="shared" ref="B11:B18" si="1">SUM(C11:D11)</f>
        <v>0</v>
      </c>
      <c r="C11" s="31"/>
      <c r="D11" s="31"/>
    </row>
    <row r="12" ht="24" customHeight="1" spans="1:4">
      <c r="A12" s="27" t="s">
        <v>78</v>
      </c>
      <c r="B12" s="31">
        <f t="shared" si="1"/>
        <v>2</v>
      </c>
      <c r="C12" s="31">
        <v>2</v>
      </c>
      <c r="D12" s="31"/>
    </row>
    <row r="13" ht="24" customHeight="1" spans="1:4">
      <c r="A13" s="25" t="s">
        <v>79</v>
      </c>
      <c r="B13" s="31">
        <f t="shared" si="1"/>
        <v>4496</v>
      </c>
      <c r="C13" s="31">
        <f>SUM(C14:C16)</f>
        <v>916</v>
      </c>
      <c r="D13" s="31">
        <f>SUM(D14:D16)</f>
        <v>3580</v>
      </c>
    </row>
    <row r="14" ht="24" customHeight="1" spans="1:4">
      <c r="A14" s="25" t="s">
        <v>80</v>
      </c>
      <c r="B14" s="31">
        <f t="shared" si="1"/>
        <v>4000</v>
      </c>
      <c r="C14" s="31">
        <v>911</v>
      </c>
      <c r="D14" s="31">
        <v>3089</v>
      </c>
    </row>
    <row r="15" ht="24" customHeight="1" spans="1:4">
      <c r="A15" s="25" t="s">
        <v>81</v>
      </c>
      <c r="B15" s="31">
        <f t="shared" si="1"/>
        <v>0</v>
      </c>
      <c r="C15" s="31"/>
      <c r="D15" s="31"/>
    </row>
    <row r="16" ht="24" customHeight="1" spans="1:4">
      <c r="A16" s="27" t="s">
        <v>82</v>
      </c>
      <c r="B16" s="31">
        <f t="shared" si="1"/>
        <v>496</v>
      </c>
      <c r="C16" s="31">
        <v>5</v>
      </c>
      <c r="D16" s="31">
        <v>491</v>
      </c>
    </row>
    <row r="17" ht="24" customHeight="1" spans="1:4">
      <c r="A17" s="30" t="s">
        <v>83</v>
      </c>
      <c r="B17" s="31">
        <f t="shared" si="1"/>
        <v>164</v>
      </c>
      <c r="C17" s="31">
        <f>C6-C13</f>
        <v>331</v>
      </c>
      <c r="D17" s="31">
        <f>D6-D13</f>
        <v>-167</v>
      </c>
    </row>
    <row r="18" ht="24" customHeight="1" spans="1:4">
      <c r="A18" s="25" t="s">
        <v>84</v>
      </c>
      <c r="B18" s="31">
        <f t="shared" si="1"/>
        <v>3392</v>
      </c>
      <c r="C18" s="31">
        <v>2412</v>
      </c>
      <c r="D18" s="31">
        <v>980</v>
      </c>
    </row>
    <row r="19" ht="15.75" customHeight="1" spans="1:4">
      <c r="A19" s="34"/>
      <c r="B19" s="35"/>
      <c r="C19" s="35"/>
      <c r="D19" s="35"/>
    </row>
    <row r="21" customHeight="1" spans="3:5">
      <c r="C21" s="36"/>
      <c r="D21" s="36"/>
      <c r="E21" s="36"/>
    </row>
  </sheetData>
  <mergeCells count="1">
    <mergeCell ref="A2:D2"/>
  </mergeCells>
  <pageMargins left="0.979166666666667" right="0.75" top="0.55" bottom="1" header="0.509027777777778" footer="0.509027777777778"/>
  <pageSetup paperSize="9" orientation="landscape"/>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E11"/>
  <sheetViews>
    <sheetView workbookViewId="0">
      <selection activeCell="A6" sqref="A6"/>
    </sheetView>
  </sheetViews>
  <sheetFormatPr defaultColWidth="9" defaultRowHeight="14.25"/>
  <cols>
    <col min="1" max="4" width="28.875" customWidth="1"/>
  </cols>
  <sheetData>
    <row r="1" ht="39.75" customHeight="1" spans="1:239">
      <c r="A1" s="17" t="s">
        <v>1419</v>
      </c>
      <c r="B1" s="17"/>
      <c r="C1" s="17"/>
      <c r="D1" s="17"/>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row>
    <row r="2" ht="15.75" customHeight="1" spans="1:239">
      <c r="A2" s="29"/>
      <c r="B2" s="29"/>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row>
    <row r="3" ht="15.75" customHeight="1" spans="1:239">
      <c r="A3" s="18"/>
      <c r="B3" s="19"/>
      <c r="C3" s="19"/>
      <c r="D3" s="20" t="s">
        <v>67</v>
      </c>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row>
    <row r="4" ht="39.75" customHeight="1" spans="1:239">
      <c r="A4" s="21" t="s">
        <v>68</v>
      </c>
      <c r="B4" s="22" t="s">
        <v>69</v>
      </c>
      <c r="C4" s="23" t="s">
        <v>70</v>
      </c>
      <c r="D4" s="24" t="s">
        <v>1418</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row>
    <row r="5" ht="24" customHeight="1" spans="1:239">
      <c r="A5" s="30" t="s">
        <v>1420</v>
      </c>
      <c r="B5" s="31">
        <f>SUM(B6:B11)</f>
        <v>4660</v>
      </c>
      <c r="C5" s="31">
        <f>SUM(C6:C11)</f>
        <v>1247</v>
      </c>
      <c r="D5" s="31">
        <f>SUM(D6:D11)</f>
        <v>3413</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row>
    <row r="6" ht="24" customHeight="1" spans="1:239">
      <c r="A6" s="25" t="s">
        <v>73</v>
      </c>
      <c r="B6" s="31">
        <f t="shared" ref="B6:B8" si="0">SUM(C6:D6)</f>
        <v>1294</v>
      </c>
      <c r="C6" s="31">
        <v>293</v>
      </c>
      <c r="D6" s="31">
        <v>1001</v>
      </c>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row>
    <row r="7" ht="24" customHeight="1" spans="1:239">
      <c r="A7" s="25" t="s">
        <v>74</v>
      </c>
      <c r="B7" s="31">
        <f t="shared" si="0"/>
        <v>59</v>
      </c>
      <c r="C7" s="31">
        <v>13</v>
      </c>
      <c r="D7" s="31">
        <v>46</v>
      </c>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row>
    <row r="8" ht="24" customHeight="1" spans="1:239">
      <c r="A8" s="27" t="s">
        <v>75</v>
      </c>
      <c r="B8" s="31">
        <f t="shared" si="0"/>
        <v>3305</v>
      </c>
      <c r="C8" s="31">
        <v>939</v>
      </c>
      <c r="D8" s="31">
        <v>2366</v>
      </c>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row>
    <row r="9" ht="24" customHeight="1" spans="1:239">
      <c r="A9" s="27" t="s">
        <v>76</v>
      </c>
      <c r="B9" s="31"/>
      <c r="C9" s="31"/>
      <c r="D9" s="31"/>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row>
    <row r="10" ht="24" customHeight="1" spans="1:239">
      <c r="A10" s="27" t="s">
        <v>77</v>
      </c>
      <c r="B10" s="31">
        <f t="shared" ref="B10:B11" si="1">SUM(C10:D10)</f>
        <v>0</v>
      </c>
      <c r="C10" s="31"/>
      <c r="D10" s="31"/>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row>
    <row r="11" ht="24" customHeight="1" spans="1:239">
      <c r="A11" s="27" t="s">
        <v>78</v>
      </c>
      <c r="B11" s="31">
        <f t="shared" si="1"/>
        <v>2</v>
      </c>
      <c r="C11" s="31">
        <v>2</v>
      </c>
      <c r="D11" s="31"/>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row>
  </sheetData>
  <mergeCells count="1">
    <mergeCell ref="A1:D1"/>
  </mergeCells>
  <pageMargins left="0.699305555555556" right="0.699305555555556" top="0.75" bottom="0.75" header="0.3" footer="0.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C7" sqref="C7"/>
    </sheetView>
  </sheetViews>
  <sheetFormatPr defaultColWidth="9" defaultRowHeight="14.25" outlineLevelRow="6" outlineLevelCol="3"/>
  <cols>
    <col min="1" max="4" width="28.375" customWidth="1"/>
  </cols>
  <sheetData>
    <row r="1" ht="43.5" customHeight="1" spans="1:4">
      <c r="A1" s="17" t="s">
        <v>1421</v>
      </c>
      <c r="B1" s="17"/>
      <c r="C1" s="17"/>
      <c r="D1" s="17"/>
    </row>
    <row r="2" ht="25.5" customHeight="1" spans="1:4">
      <c r="A2" s="18"/>
      <c r="B2" s="19"/>
      <c r="C2" s="19"/>
      <c r="D2" s="20" t="s">
        <v>67</v>
      </c>
    </row>
    <row r="3" ht="25.5" customHeight="1" spans="1:4">
      <c r="A3" s="21" t="s">
        <v>68</v>
      </c>
      <c r="B3" s="22" t="s">
        <v>69</v>
      </c>
      <c r="C3" s="23" t="s">
        <v>70</v>
      </c>
      <c r="D3" s="24" t="s">
        <v>1418</v>
      </c>
    </row>
    <row r="4" ht="25.5" customHeight="1" spans="1:4">
      <c r="A4" s="25" t="s">
        <v>1422</v>
      </c>
      <c r="B4" s="26">
        <f t="shared" ref="B4:B7" si="0">SUM(C4:D4)</f>
        <v>4496</v>
      </c>
      <c r="C4" s="26">
        <f>SUM(C5:C7)</f>
        <v>916</v>
      </c>
      <c r="D4" s="26">
        <f>SUM(D5:D7)</f>
        <v>3580</v>
      </c>
    </row>
    <row r="5" ht="25.5" customHeight="1" spans="1:4">
      <c r="A5" s="25" t="s">
        <v>80</v>
      </c>
      <c r="B5" s="26">
        <f t="shared" si="0"/>
        <v>4000</v>
      </c>
      <c r="C5" s="26">
        <v>911</v>
      </c>
      <c r="D5" s="26">
        <v>3089</v>
      </c>
    </row>
    <row r="6" ht="25.5" customHeight="1" spans="1:4">
      <c r="A6" s="25" t="s">
        <v>81</v>
      </c>
      <c r="B6" s="26">
        <f t="shared" si="0"/>
        <v>0</v>
      </c>
      <c r="C6" s="26"/>
      <c r="D6" s="26"/>
    </row>
    <row r="7" ht="25.5" customHeight="1" spans="1:4">
      <c r="A7" s="27" t="s">
        <v>82</v>
      </c>
      <c r="B7" s="26">
        <f t="shared" si="0"/>
        <v>496</v>
      </c>
      <c r="C7" s="26">
        <v>5</v>
      </c>
      <c r="D7" s="26">
        <v>491</v>
      </c>
    </row>
  </sheetData>
  <mergeCells count="1">
    <mergeCell ref="A1:D1"/>
  </mergeCell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showZeros="0" workbookViewId="0">
      <selection activeCell="A2" sqref="A2:G2"/>
    </sheetView>
  </sheetViews>
  <sheetFormatPr defaultColWidth="9" defaultRowHeight="14.25" outlineLevelCol="6"/>
  <cols>
    <col min="1" max="1" width="3.625" customWidth="1"/>
    <col min="2" max="2" width="26.25" customWidth="1"/>
    <col min="3" max="3" width="19.625" customWidth="1"/>
    <col min="4" max="4" width="11.875" customWidth="1"/>
    <col min="5" max="5" width="27.25" customWidth="1"/>
    <col min="6" max="6" width="19.625" customWidth="1"/>
    <col min="7" max="7" width="13" customWidth="1"/>
  </cols>
  <sheetData>
    <row r="1" spans="1:1">
      <c r="A1" s="32"/>
    </row>
    <row r="2" ht="30.75" customHeight="1" spans="1:7">
      <c r="A2" s="111" t="s">
        <v>85</v>
      </c>
      <c r="B2" s="111"/>
      <c r="C2" s="111"/>
      <c r="D2" s="111"/>
      <c r="E2" s="111"/>
      <c r="F2" s="111"/>
      <c r="G2" s="111"/>
    </row>
    <row r="3" ht="13.5" customHeight="1" spans="1:7">
      <c r="A3" s="111"/>
      <c r="B3" s="111"/>
      <c r="C3" s="111"/>
      <c r="D3" s="111"/>
      <c r="E3" s="111"/>
      <c r="F3" s="111"/>
      <c r="G3" s="197" t="s">
        <v>1</v>
      </c>
    </row>
    <row r="4" ht="18" customHeight="1" spans="1:7">
      <c r="A4" s="113" t="s">
        <v>2</v>
      </c>
      <c r="B4" s="113" t="s">
        <v>3</v>
      </c>
      <c r="C4" s="113" t="s">
        <v>86</v>
      </c>
      <c r="D4" s="113"/>
      <c r="E4" s="113" t="s">
        <v>3</v>
      </c>
      <c r="F4" s="113" t="s">
        <v>87</v>
      </c>
      <c r="G4" s="113"/>
    </row>
    <row r="5" spans="1:7">
      <c r="A5" s="113"/>
      <c r="B5" s="113"/>
      <c r="C5" s="113" t="s">
        <v>88</v>
      </c>
      <c r="D5" s="113" t="s">
        <v>89</v>
      </c>
      <c r="E5" s="113"/>
      <c r="F5" s="113" t="s">
        <v>88</v>
      </c>
      <c r="G5" s="113" t="s">
        <v>89</v>
      </c>
    </row>
    <row r="6" ht="20.1" customHeight="1" spans="1:7">
      <c r="A6" s="124">
        <v>1</v>
      </c>
      <c r="B6" s="113" t="s">
        <v>90</v>
      </c>
      <c r="C6" s="114">
        <f>C7+C23</f>
        <v>44010</v>
      </c>
      <c r="D6" s="119">
        <v>10</v>
      </c>
      <c r="E6" s="113" t="s">
        <v>91</v>
      </c>
      <c r="F6" s="114">
        <f>SUM(F7:F28)</f>
        <v>58876</v>
      </c>
      <c r="G6" s="119">
        <v>90.1126933384998</v>
      </c>
    </row>
    <row r="7" ht="20.1" customHeight="1" spans="1:7">
      <c r="A7" s="124">
        <v>2</v>
      </c>
      <c r="B7" s="113" t="s">
        <v>15</v>
      </c>
      <c r="C7" s="114">
        <f>SUM(C8,C10:C12,C14:C22)</f>
        <v>35740</v>
      </c>
      <c r="D7" s="119">
        <v>4.9</v>
      </c>
      <c r="E7" s="182" t="s">
        <v>16</v>
      </c>
      <c r="F7" s="114">
        <v>21779</v>
      </c>
      <c r="G7" s="119">
        <v>287.113402061856</v>
      </c>
    </row>
    <row r="8" ht="20.1" customHeight="1" spans="1:7">
      <c r="A8" s="124">
        <v>3</v>
      </c>
      <c r="B8" s="182" t="s">
        <v>17</v>
      </c>
      <c r="C8" s="114">
        <v>21840</v>
      </c>
      <c r="D8" s="119">
        <v>6</v>
      </c>
      <c r="E8" s="182" t="s">
        <v>22</v>
      </c>
      <c r="F8" s="114">
        <v>4314</v>
      </c>
      <c r="G8" s="119">
        <v>81.4892721918385</v>
      </c>
    </row>
    <row r="9" ht="20.1" customHeight="1" spans="1:7">
      <c r="A9" s="124">
        <v>4</v>
      </c>
      <c r="B9" s="182" t="s">
        <v>92</v>
      </c>
      <c r="C9" s="114">
        <v>1610</v>
      </c>
      <c r="D9" s="119"/>
      <c r="E9" s="182" t="s">
        <v>24</v>
      </c>
      <c r="F9" s="114">
        <v>6386</v>
      </c>
      <c r="G9" s="119">
        <v>19.3868012712657</v>
      </c>
    </row>
    <row r="10" ht="20.1" customHeight="1" spans="1:7">
      <c r="A10" s="124">
        <v>5</v>
      </c>
      <c r="B10" s="182" t="s">
        <v>21</v>
      </c>
      <c r="C10" s="114">
        <v>2170</v>
      </c>
      <c r="D10" s="119">
        <v>7.7</v>
      </c>
      <c r="E10" s="182" t="s">
        <v>26</v>
      </c>
      <c r="F10" s="114">
        <v>724</v>
      </c>
      <c r="G10" s="119">
        <v>59.1208791208791</v>
      </c>
    </row>
    <row r="11" ht="20.1" customHeight="1" spans="1:7">
      <c r="A11" s="124">
        <v>6</v>
      </c>
      <c r="B11" s="182" t="s">
        <v>23</v>
      </c>
      <c r="C11" s="114">
        <v>300</v>
      </c>
      <c r="D11" s="119">
        <v>0.7</v>
      </c>
      <c r="E11" s="182" t="s">
        <v>93</v>
      </c>
      <c r="F11" s="196">
        <v>389</v>
      </c>
      <c r="G11" s="119">
        <v>42.4908424908425</v>
      </c>
    </row>
    <row r="12" ht="20.1" customHeight="1" spans="1:7">
      <c r="A12" s="124">
        <v>7</v>
      </c>
      <c r="B12" s="182" t="s">
        <v>25</v>
      </c>
      <c r="C12" s="114">
        <v>2700</v>
      </c>
      <c r="D12" s="119">
        <v>1.2</v>
      </c>
      <c r="E12" s="182" t="s">
        <v>30</v>
      </c>
      <c r="F12" s="114">
        <v>6381</v>
      </c>
      <c r="G12" s="119">
        <v>30.5441898527005</v>
      </c>
    </row>
    <row r="13" ht="20.1" customHeight="1" spans="1:7">
      <c r="A13" s="124">
        <v>8</v>
      </c>
      <c r="B13" s="182" t="s">
        <v>94</v>
      </c>
      <c r="C13" s="114">
        <v>180</v>
      </c>
      <c r="D13" s="119"/>
      <c r="E13" s="182" t="s">
        <v>95</v>
      </c>
      <c r="F13" s="114">
        <v>4584</v>
      </c>
      <c r="G13" s="119">
        <v>12.4356144223694</v>
      </c>
    </row>
    <row r="14" ht="20.1" customHeight="1" spans="1:7">
      <c r="A14" s="124">
        <v>9</v>
      </c>
      <c r="B14" s="182" t="s">
        <v>27</v>
      </c>
      <c r="C14" s="114">
        <v>3100</v>
      </c>
      <c r="D14" s="119">
        <v>1.8</v>
      </c>
      <c r="E14" s="182" t="s">
        <v>34</v>
      </c>
      <c r="F14" s="114">
        <v>728</v>
      </c>
      <c r="G14" s="119">
        <v>76.271186440678</v>
      </c>
    </row>
    <row r="15" ht="20.1" customHeight="1" spans="1:7">
      <c r="A15" s="124">
        <v>10</v>
      </c>
      <c r="B15" s="182" t="s">
        <v>29</v>
      </c>
      <c r="C15" s="114">
        <v>330</v>
      </c>
      <c r="D15" s="119">
        <v>0.6</v>
      </c>
      <c r="E15" s="182" t="s">
        <v>36</v>
      </c>
      <c r="F15" s="114">
        <v>2401</v>
      </c>
      <c r="G15" s="119">
        <v>213.856209150327</v>
      </c>
    </row>
    <row r="16" ht="20.1" customHeight="1" spans="1:7">
      <c r="A16" s="124">
        <v>11</v>
      </c>
      <c r="B16" s="182" t="s">
        <v>31</v>
      </c>
      <c r="C16" s="114">
        <v>400</v>
      </c>
      <c r="D16" s="119">
        <v>6.4</v>
      </c>
      <c r="E16" s="182" t="s">
        <v>38</v>
      </c>
      <c r="F16" s="114">
        <v>4128</v>
      </c>
      <c r="G16" s="119">
        <v>49.5110467222021</v>
      </c>
    </row>
    <row r="17" ht="20.1" customHeight="1" spans="1:7">
      <c r="A17" s="124">
        <v>12</v>
      </c>
      <c r="B17" s="182" t="s">
        <v>33</v>
      </c>
      <c r="C17" s="114">
        <v>1900</v>
      </c>
      <c r="D17" s="119">
        <v>4.4</v>
      </c>
      <c r="E17" s="182" t="s">
        <v>40</v>
      </c>
      <c r="F17" s="114">
        <v>381</v>
      </c>
      <c r="G17" s="119">
        <v>-30.3473491773309</v>
      </c>
    </row>
    <row r="18" ht="20.1" customHeight="1" spans="1:7">
      <c r="A18" s="124">
        <v>13</v>
      </c>
      <c r="B18" s="182" t="s">
        <v>35</v>
      </c>
      <c r="C18" s="114"/>
      <c r="D18" s="119"/>
      <c r="E18" s="182" t="s">
        <v>42</v>
      </c>
      <c r="F18" s="114">
        <v>246</v>
      </c>
      <c r="G18" s="119">
        <v>-68.9393939393939</v>
      </c>
    </row>
    <row r="19" ht="20.1" customHeight="1" spans="1:7">
      <c r="A19" s="124">
        <v>14</v>
      </c>
      <c r="B19" s="182" t="s">
        <v>37</v>
      </c>
      <c r="C19" s="114">
        <v>1500</v>
      </c>
      <c r="D19" s="119">
        <v>3.3</v>
      </c>
      <c r="E19" s="182" t="s">
        <v>44</v>
      </c>
      <c r="F19" s="114">
        <v>2</v>
      </c>
      <c r="G19" s="119"/>
    </row>
    <row r="20" ht="20.1" customHeight="1" spans="1:7">
      <c r="A20" s="124">
        <v>15</v>
      </c>
      <c r="B20" s="182" t="s">
        <v>39</v>
      </c>
      <c r="C20" s="114">
        <v>800</v>
      </c>
      <c r="D20" s="119">
        <v>4.7</v>
      </c>
      <c r="E20" s="182" t="s">
        <v>46</v>
      </c>
      <c r="F20" s="114"/>
      <c r="G20" s="119"/>
    </row>
    <row r="21" ht="20.1" customHeight="1" spans="1:7">
      <c r="A21" s="124">
        <v>16</v>
      </c>
      <c r="B21" s="182" t="s">
        <v>41</v>
      </c>
      <c r="C21" s="114">
        <v>80</v>
      </c>
      <c r="D21" s="119">
        <v>-4.8</v>
      </c>
      <c r="E21" s="182" t="s">
        <v>48</v>
      </c>
      <c r="F21" s="114"/>
      <c r="G21" s="119"/>
    </row>
    <row r="22" ht="20.1" customHeight="1" spans="1:7">
      <c r="A22" s="124">
        <v>17</v>
      </c>
      <c r="B22" s="182" t="s">
        <v>43</v>
      </c>
      <c r="C22" s="114">
        <v>620</v>
      </c>
      <c r="D22" s="119">
        <v>2</v>
      </c>
      <c r="E22" s="182" t="s">
        <v>96</v>
      </c>
      <c r="F22" s="114">
        <v>834</v>
      </c>
      <c r="G22" s="119">
        <v>30.9262166405023</v>
      </c>
    </row>
    <row r="23" ht="20.1" customHeight="1" spans="1:7">
      <c r="A23" s="124">
        <v>18</v>
      </c>
      <c r="B23" s="113" t="s">
        <v>45</v>
      </c>
      <c r="C23" s="114">
        <f>SUM(C24:C28)</f>
        <v>8270</v>
      </c>
      <c r="D23" s="119">
        <v>39.3</v>
      </c>
      <c r="E23" s="182" t="s">
        <v>52</v>
      </c>
      <c r="F23" s="114">
        <v>2170</v>
      </c>
      <c r="G23" s="119">
        <v>41.3680781758958</v>
      </c>
    </row>
    <row r="24" ht="20.1" customHeight="1" spans="1:7">
      <c r="A24" s="124">
        <v>19</v>
      </c>
      <c r="B24" s="182" t="s">
        <v>47</v>
      </c>
      <c r="C24" s="114">
        <v>2050</v>
      </c>
      <c r="D24" s="119">
        <v>8.4</v>
      </c>
      <c r="E24" s="183" t="s">
        <v>54</v>
      </c>
      <c r="F24" s="114"/>
      <c r="G24" s="119"/>
    </row>
    <row r="25" ht="20.1" customHeight="1" spans="1:7">
      <c r="A25" s="124">
        <v>20</v>
      </c>
      <c r="B25" s="182" t="s">
        <v>49</v>
      </c>
      <c r="C25" s="114">
        <v>1620</v>
      </c>
      <c r="D25" s="119">
        <v>118</v>
      </c>
      <c r="E25" s="183" t="s">
        <v>97</v>
      </c>
      <c r="F25" s="114">
        <v>1112</v>
      </c>
      <c r="G25" s="119"/>
    </row>
    <row r="26" ht="20.1" customHeight="1" spans="1:7">
      <c r="A26" s="124">
        <v>21</v>
      </c>
      <c r="B26" s="182" t="s">
        <v>51</v>
      </c>
      <c r="C26" s="114">
        <v>800</v>
      </c>
      <c r="D26" s="119">
        <v>1.1</v>
      </c>
      <c r="E26" s="183" t="s">
        <v>56</v>
      </c>
      <c r="F26" s="114">
        <v>590</v>
      </c>
      <c r="G26" s="119">
        <v>90.9385113268608</v>
      </c>
    </row>
    <row r="27" ht="20.1" customHeight="1" spans="1:7">
      <c r="A27" s="124">
        <v>22</v>
      </c>
      <c r="B27" s="182" t="s">
        <v>55</v>
      </c>
      <c r="C27" s="114">
        <v>3800</v>
      </c>
      <c r="D27" s="119">
        <v>76.6</v>
      </c>
      <c r="E27" s="183" t="s">
        <v>60</v>
      </c>
      <c r="F27" s="114">
        <v>773</v>
      </c>
      <c r="G27" s="119"/>
    </row>
    <row r="28" ht="20.1" customHeight="1" spans="1:7">
      <c r="A28" s="124">
        <v>23</v>
      </c>
      <c r="B28" s="182" t="s">
        <v>57</v>
      </c>
      <c r="C28" s="114"/>
      <c r="D28" s="119"/>
      <c r="E28" s="183" t="s">
        <v>58</v>
      </c>
      <c r="F28" s="114">
        <v>954</v>
      </c>
      <c r="G28" s="119">
        <v>478.181818181818</v>
      </c>
    </row>
    <row r="29" spans="1:7">
      <c r="A29" s="198" t="s">
        <v>98</v>
      </c>
      <c r="B29" s="199"/>
      <c r="C29" s="198"/>
      <c r="D29" s="198"/>
      <c r="E29" s="198"/>
      <c r="F29" s="198"/>
      <c r="G29" s="198"/>
    </row>
  </sheetData>
  <mergeCells count="7">
    <mergeCell ref="A2:G2"/>
    <mergeCell ref="C4:D4"/>
    <mergeCell ref="F4:G4"/>
    <mergeCell ref="A29:G29"/>
    <mergeCell ref="A4:A5"/>
    <mergeCell ref="B4:B5"/>
    <mergeCell ref="E4:E5"/>
  </mergeCells>
  <pageMargins left="0.75" right="0.16875" top="0.75" bottom="0.388888888888889" header="0.16875" footer="0.179166666666667"/>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B5" sqref="B5"/>
    </sheetView>
  </sheetViews>
  <sheetFormatPr defaultColWidth="9" defaultRowHeight="14.25" outlineLevelRow="7" outlineLevelCol="2"/>
  <cols>
    <col min="1" max="3" width="35.625" customWidth="1"/>
  </cols>
  <sheetData>
    <row r="1" ht="68" customHeight="1" spans="1:3">
      <c r="A1" s="6" t="s">
        <v>1423</v>
      </c>
      <c r="B1" s="6"/>
      <c r="C1" s="6"/>
    </row>
    <row r="2" ht="39" customHeight="1" spans="1:3">
      <c r="A2" s="7"/>
      <c r="B2" s="8"/>
      <c r="C2" s="9" t="s">
        <v>1</v>
      </c>
    </row>
    <row r="3" ht="39" customHeight="1" spans="1:3">
      <c r="A3" s="10" t="s">
        <v>1424</v>
      </c>
      <c r="B3" s="11" t="s">
        <v>1425</v>
      </c>
      <c r="C3" s="11" t="s">
        <v>1426</v>
      </c>
    </row>
    <row r="4" ht="39" customHeight="1" spans="1:3">
      <c r="A4" s="12" t="s">
        <v>1427</v>
      </c>
      <c r="B4" s="13">
        <v>-167</v>
      </c>
      <c r="C4" s="14">
        <v>980</v>
      </c>
    </row>
    <row r="5" ht="39" customHeight="1" spans="1:3">
      <c r="A5" s="12" t="s">
        <v>1428</v>
      </c>
      <c r="B5" s="15">
        <v>331</v>
      </c>
      <c r="C5" s="14">
        <v>2412</v>
      </c>
    </row>
    <row r="6" ht="39" customHeight="1" spans="1:3">
      <c r="A6" s="11" t="s">
        <v>69</v>
      </c>
      <c r="B6" s="10">
        <f>SUM(B4:B5)</f>
        <v>164</v>
      </c>
      <c r="C6" s="10">
        <f>SUM(C4:C5)</f>
        <v>3392</v>
      </c>
    </row>
    <row r="7" spans="1:3">
      <c r="A7" s="16"/>
      <c r="B7" s="16"/>
      <c r="C7" s="16"/>
    </row>
    <row r="8" spans="1:3">
      <c r="A8" s="16"/>
      <c r="B8" s="16"/>
      <c r="C8" s="16"/>
    </row>
  </sheetData>
  <mergeCells count="1">
    <mergeCell ref="A1:C1"/>
  </mergeCells>
  <pageMargins left="0.75" right="0.75" top="1" bottom="1" header="0.5" footer="0.5"/>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tabSelected="1" topLeftCell="A7" workbookViewId="0">
      <selection activeCell="A17" sqref="A17"/>
    </sheetView>
  </sheetViews>
  <sheetFormatPr defaultColWidth="9" defaultRowHeight="14.25" outlineLevelCol="1"/>
  <cols>
    <col min="1" max="1" width="44" customWidth="1"/>
    <col min="2" max="2" width="23" customWidth="1"/>
  </cols>
  <sheetData>
    <row r="1" spans="1:1">
      <c r="A1" t="s">
        <v>1429</v>
      </c>
    </row>
    <row r="2" ht="53" customHeight="1" spans="1:2">
      <c r="A2" s="1" t="s">
        <v>1430</v>
      </c>
      <c r="B2" s="1"/>
    </row>
    <row r="3" spans="2:2">
      <c r="B3" s="2" t="s">
        <v>1</v>
      </c>
    </row>
    <row r="4" ht="32" customHeight="1" spans="1:2">
      <c r="A4" s="3" t="s">
        <v>1424</v>
      </c>
      <c r="B4" s="3" t="s">
        <v>1431</v>
      </c>
    </row>
    <row r="5" ht="32" customHeight="1" spans="1:2">
      <c r="A5" s="4" t="s">
        <v>1432</v>
      </c>
      <c r="B5" s="4"/>
    </row>
    <row r="6" ht="32" customHeight="1" spans="1:2">
      <c r="A6" s="4" t="s">
        <v>1433</v>
      </c>
      <c r="B6" s="4">
        <v>236</v>
      </c>
    </row>
    <row r="7" ht="32" customHeight="1" spans="1:2">
      <c r="A7" s="4" t="s">
        <v>1434</v>
      </c>
      <c r="B7" s="5">
        <v>1168</v>
      </c>
    </row>
    <row r="8" ht="32" customHeight="1" spans="1:2">
      <c r="A8" s="4" t="s">
        <v>1435</v>
      </c>
      <c r="B8" s="4"/>
    </row>
    <row r="9" ht="32" customHeight="1" spans="1:2">
      <c r="A9" s="4" t="s">
        <v>1436</v>
      </c>
      <c r="B9" s="4"/>
    </row>
    <row r="10" ht="32" customHeight="1" spans="1:2">
      <c r="A10" s="4" t="s">
        <v>1437</v>
      </c>
      <c r="B10" s="4"/>
    </row>
    <row r="11" ht="32" customHeight="1" spans="1:2">
      <c r="A11" s="4" t="s">
        <v>1438</v>
      </c>
      <c r="B11" s="4"/>
    </row>
    <row r="12" ht="32" customHeight="1" spans="1:2">
      <c r="A12" s="4" t="s">
        <v>1439</v>
      </c>
      <c r="B12" s="5"/>
    </row>
    <row r="13" ht="32" customHeight="1" spans="1:2">
      <c r="A13" s="4" t="s">
        <v>1440</v>
      </c>
      <c r="B13" s="4">
        <v>380</v>
      </c>
    </row>
    <row r="14" ht="32" customHeight="1" spans="1:2">
      <c r="A14" s="4" t="s">
        <v>1441</v>
      </c>
      <c r="B14" s="4">
        <v>861</v>
      </c>
    </row>
    <row r="15" ht="32" customHeight="1" spans="1:2">
      <c r="A15" s="4" t="s">
        <v>1442</v>
      </c>
      <c r="B15" s="4"/>
    </row>
    <row r="16" ht="32" customHeight="1" spans="1:2">
      <c r="A16" s="4" t="s">
        <v>1443</v>
      </c>
      <c r="B16" s="5">
        <v>2645</v>
      </c>
    </row>
  </sheetData>
  <mergeCells count="1">
    <mergeCell ref="A2:B2"/>
  </mergeCells>
  <pageMargins left="0.75" right="0.75" top="1" bottom="1"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29"/>
  <sheetViews>
    <sheetView topLeftCell="A6" workbookViewId="0">
      <selection activeCell="B2" sqref="B2:E2"/>
    </sheetView>
  </sheetViews>
  <sheetFormatPr defaultColWidth="9" defaultRowHeight="14.25" outlineLevelCol="4"/>
  <cols>
    <col min="2" max="2" width="19.75" customWidth="1"/>
    <col min="3" max="5" width="17.25" customWidth="1"/>
  </cols>
  <sheetData>
    <row r="2" ht="25.5" spans="2:5">
      <c r="B2" s="53" t="s">
        <v>99</v>
      </c>
      <c r="C2" s="53"/>
      <c r="D2" s="53"/>
      <c r="E2" s="53"/>
    </row>
    <row r="3" spans="5:5">
      <c r="E3" s="131" t="s">
        <v>1</v>
      </c>
    </row>
    <row r="4" spans="2:5">
      <c r="B4" s="113" t="s">
        <v>3</v>
      </c>
      <c r="C4" s="179" t="s">
        <v>86</v>
      </c>
      <c r="D4" s="180"/>
      <c r="E4" s="181"/>
    </row>
    <row r="5" spans="2:5">
      <c r="B5" s="113"/>
      <c r="C5" s="113" t="s">
        <v>100</v>
      </c>
      <c r="D5" s="113" t="s">
        <v>88</v>
      </c>
      <c r="E5" s="113" t="s">
        <v>89</v>
      </c>
    </row>
    <row r="6" spans="2:5">
      <c r="B6" s="113" t="s">
        <v>90</v>
      </c>
      <c r="C6" s="114">
        <v>40006</v>
      </c>
      <c r="D6" s="114">
        <v>44010</v>
      </c>
      <c r="E6" s="119">
        <v>10</v>
      </c>
    </row>
    <row r="7" spans="2:5">
      <c r="B7" s="113" t="s">
        <v>15</v>
      </c>
      <c r="C7" s="114">
        <v>34068</v>
      </c>
      <c r="D7" s="114">
        <v>35740</v>
      </c>
      <c r="E7" s="119">
        <v>4.9</v>
      </c>
    </row>
    <row r="8" spans="2:5">
      <c r="B8" s="182" t="s">
        <v>17</v>
      </c>
      <c r="C8" s="114">
        <v>20601</v>
      </c>
      <c r="D8" s="114">
        <v>21840</v>
      </c>
      <c r="E8" s="119">
        <v>6</v>
      </c>
    </row>
    <row r="9" spans="2:5">
      <c r="B9" s="182" t="s">
        <v>92</v>
      </c>
      <c r="C9" s="114"/>
      <c r="D9" s="114">
        <v>1610</v>
      </c>
      <c r="E9" s="119"/>
    </row>
    <row r="10" spans="2:5">
      <c r="B10" s="182" t="s">
        <v>21</v>
      </c>
      <c r="C10" s="114">
        <v>2015</v>
      </c>
      <c r="D10" s="114">
        <v>2170</v>
      </c>
      <c r="E10" s="119">
        <v>7.7</v>
      </c>
    </row>
    <row r="11" spans="2:5">
      <c r="B11" s="182" t="s">
        <v>23</v>
      </c>
      <c r="C11" s="114">
        <v>297</v>
      </c>
      <c r="D11" s="114">
        <v>300</v>
      </c>
      <c r="E11" s="119">
        <v>0.7</v>
      </c>
    </row>
    <row r="12" spans="2:5">
      <c r="B12" s="182" t="s">
        <v>25</v>
      </c>
      <c r="C12" s="114">
        <v>2667</v>
      </c>
      <c r="D12" s="114">
        <v>2700</v>
      </c>
      <c r="E12" s="119">
        <v>1.2</v>
      </c>
    </row>
    <row r="13" spans="2:5">
      <c r="B13" s="182" t="s">
        <v>94</v>
      </c>
      <c r="C13" s="114"/>
      <c r="D13" s="114">
        <v>180</v>
      </c>
      <c r="E13" s="119"/>
    </row>
    <row r="14" spans="2:5">
      <c r="B14" s="182" t="s">
        <v>27</v>
      </c>
      <c r="C14" s="114">
        <v>3046</v>
      </c>
      <c r="D14" s="114">
        <v>3100</v>
      </c>
      <c r="E14" s="119">
        <v>1.8</v>
      </c>
    </row>
    <row r="15" spans="2:5">
      <c r="B15" s="182" t="s">
        <v>29</v>
      </c>
      <c r="C15" s="114">
        <v>328</v>
      </c>
      <c r="D15" s="114">
        <v>330</v>
      </c>
      <c r="E15" s="119">
        <v>0.6</v>
      </c>
    </row>
    <row r="16" spans="2:5">
      <c r="B16" s="182" t="s">
        <v>31</v>
      </c>
      <c r="C16" s="114">
        <v>376</v>
      </c>
      <c r="D16" s="114">
        <v>400</v>
      </c>
      <c r="E16" s="119">
        <v>6.4</v>
      </c>
    </row>
    <row r="17" spans="2:5">
      <c r="B17" s="182" t="s">
        <v>33</v>
      </c>
      <c r="C17" s="114">
        <v>1820</v>
      </c>
      <c r="D17" s="114">
        <v>1900</v>
      </c>
      <c r="E17" s="119">
        <v>4.4</v>
      </c>
    </row>
    <row r="18" spans="2:5">
      <c r="B18" s="182" t="s">
        <v>35</v>
      </c>
      <c r="C18" s="114">
        <v>9</v>
      </c>
      <c r="D18" s="114"/>
      <c r="E18" s="119"/>
    </row>
    <row r="19" spans="2:5">
      <c r="B19" s="182" t="s">
        <v>37</v>
      </c>
      <c r="C19" s="114">
        <v>1452</v>
      </c>
      <c r="D19" s="114">
        <v>1500</v>
      </c>
      <c r="E19" s="119">
        <v>3.3</v>
      </c>
    </row>
    <row r="20" spans="2:5">
      <c r="B20" s="182" t="s">
        <v>39</v>
      </c>
      <c r="C20" s="114">
        <v>765</v>
      </c>
      <c r="D20" s="114">
        <v>800</v>
      </c>
      <c r="E20" s="119">
        <v>4.7</v>
      </c>
    </row>
    <row r="21" spans="2:5">
      <c r="B21" s="182" t="s">
        <v>41</v>
      </c>
      <c r="C21" s="114">
        <v>84</v>
      </c>
      <c r="D21" s="114">
        <v>80</v>
      </c>
      <c r="E21" s="119">
        <v>-4.8</v>
      </c>
    </row>
    <row r="22" spans="2:5">
      <c r="B22" s="182" t="s">
        <v>43</v>
      </c>
      <c r="C22" s="114">
        <v>608</v>
      </c>
      <c r="D22" s="114">
        <v>620</v>
      </c>
      <c r="E22" s="119">
        <v>2</v>
      </c>
    </row>
    <row r="23" spans="2:5">
      <c r="B23" s="113" t="s">
        <v>45</v>
      </c>
      <c r="C23" s="114">
        <v>5938</v>
      </c>
      <c r="D23" s="114">
        <v>8270</v>
      </c>
      <c r="E23" s="119">
        <v>39.3</v>
      </c>
    </row>
    <row r="24" spans="2:5">
      <c r="B24" s="182" t="s">
        <v>47</v>
      </c>
      <c r="C24" s="114">
        <v>1890</v>
      </c>
      <c r="D24" s="114">
        <v>2050</v>
      </c>
      <c r="E24" s="119">
        <v>8.4</v>
      </c>
    </row>
    <row r="25" spans="2:5">
      <c r="B25" s="182" t="s">
        <v>49</v>
      </c>
      <c r="C25" s="114">
        <v>744</v>
      </c>
      <c r="D25" s="114">
        <v>1620</v>
      </c>
      <c r="E25" s="119">
        <v>118</v>
      </c>
    </row>
    <row r="26" spans="2:5">
      <c r="B26" s="182" t="s">
        <v>51</v>
      </c>
      <c r="C26" s="114">
        <v>791</v>
      </c>
      <c r="D26" s="114">
        <v>800</v>
      </c>
      <c r="E26" s="119">
        <v>1.1</v>
      </c>
    </row>
    <row r="27" ht="24" spans="2:5">
      <c r="B27" s="182" t="s">
        <v>55</v>
      </c>
      <c r="C27" s="114">
        <v>2152</v>
      </c>
      <c r="D27" s="114">
        <v>3800</v>
      </c>
      <c r="E27" s="119">
        <v>76.6</v>
      </c>
    </row>
    <row r="28" spans="2:5">
      <c r="B28" s="182" t="s">
        <v>57</v>
      </c>
      <c r="C28" s="114">
        <v>16</v>
      </c>
      <c r="D28" s="114"/>
      <c r="E28" s="119"/>
    </row>
    <row r="29" spans="2:5">
      <c r="B29" s="183" t="s">
        <v>59</v>
      </c>
      <c r="C29" s="114">
        <v>345</v>
      </c>
      <c r="D29" s="65"/>
      <c r="E29" s="65"/>
    </row>
  </sheetData>
  <mergeCells count="3">
    <mergeCell ref="B2:E2"/>
    <mergeCell ref="C4:E4"/>
    <mergeCell ref="B4:B5"/>
  </mergeCells>
  <pageMargins left="0.699305555555556" right="0.69930555555555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27"/>
  <sheetViews>
    <sheetView topLeftCell="A2" workbookViewId="0">
      <selection activeCell="C24" sqref="C24"/>
    </sheetView>
  </sheetViews>
  <sheetFormatPr defaultColWidth="9" defaultRowHeight="14.25" outlineLevelCol="4"/>
  <cols>
    <col min="2" max="2" width="22.25" customWidth="1"/>
    <col min="3" max="5" width="16.125" customWidth="1"/>
  </cols>
  <sheetData>
    <row r="1" ht="37.5" customHeight="1" spans="2:5">
      <c r="B1" s="111" t="s">
        <v>101</v>
      </c>
      <c r="C1" s="111"/>
      <c r="D1" s="111"/>
      <c r="E1" s="111"/>
    </row>
    <row r="2" spans="2:5">
      <c r="B2" s="193"/>
      <c r="C2" s="193"/>
      <c r="D2" s="193"/>
      <c r="E2" s="194" t="s">
        <v>1</v>
      </c>
    </row>
    <row r="3" spans="2:5">
      <c r="B3" s="113" t="s">
        <v>3</v>
      </c>
      <c r="C3" s="179" t="s">
        <v>87</v>
      </c>
      <c r="D3" s="180"/>
      <c r="E3" s="181"/>
    </row>
    <row r="4" spans="2:5">
      <c r="B4" s="113"/>
      <c r="C4" s="113" t="s">
        <v>100</v>
      </c>
      <c r="D4" s="113" t="s">
        <v>88</v>
      </c>
      <c r="E4" s="113" t="s">
        <v>89</v>
      </c>
    </row>
    <row r="5" ht="19.5" customHeight="1" spans="2:5">
      <c r="B5" s="113" t="s">
        <v>91</v>
      </c>
      <c r="C5" s="122">
        <f>SUM(C6:C27)</f>
        <v>69566</v>
      </c>
      <c r="D5" s="114">
        <f>SUM(D6:D27)</f>
        <v>58876</v>
      </c>
      <c r="E5" s="195">
        <f>(D5-C5)/C5</f>
        <v>-0.153667021246011</v>
      </c>
    </row>
    <row r="6" ht="19.5" customHeight="1" spans="2:5">
      <c r="B6" s="182" t="s">
        <v>16</v>
      </c>
      <c r="C6" s="122">
        <v>10962</v>
      </c>
      <c r="D6" s="114">
        <v>21779</v>
      </c>
      <c r="E6" s="195">
        <f>(D6-C6)/C6</f>
        <v>0.986772486772487</v>
      </c>
    </row>
    <row r="7" ht="19.5" customHeight="1" spans="2:5">
      <c r="B7" s="182" t="s">
        <v>22</v>
      </c>
      <c r="C7" s="122">
        <v>2754</v>
      </c>
      <c r="D7" s="114">
        <v>4314</v>
      </c>
      <c r="E7" s="195">
        <f t="shared" ref="E7:E27" si="0">(D7-C7)/C7</f>
        <v>0.566448801742919</v>
      </c>
    </row>
    <row r="8" ht="19.5" customHeight="1" spans="2:5">
      <c r="B8" s="182" t="s">
        <v>24</v>
      </c>
      <c r="C8" s="122">
        <v>10432</v>
      </c>
      <c r="D8" s="114">
        <v>6386</v>
      </c>
      <c r="E8" s="195">
        <f t="shared" si="0"/>
        <v>-0.38784509202454</v>
      </c>
    </row>
    <row r="9" ht="19.5" customHeight="1" spans="2:5">
      <c r="B9" s="182" t="s">
        <v>26</v>
      </c>
      <c r="C9" s="122">
        <v>1257</v>
      </c>
      <c r="D9" s="114">
        <v>724</v>
      </c>
      <c r="E9" s="195">
        <f t="shared" si="0"/>
        <v>-0.424025457438345</v>
      </c>
    </row>
    <row r="10" ht="19.5" customHeight="1" spans="2:5">
      <c r="B10" s="182" t="s">
        <v>93</v>
      </c>
      <c r="C10" s="122">
        <v>394</v>
      </c>
      <c r="D10" s="196">
        <v>389</v>
      </c>
      <c r="E10" s="195">
        <f t="shared" si="0"/>
        <v>-0.0126903553299492</v>
      </c>
    </row>
    <row r="11" ht="19.5" customHeight="1" spans="2:5">
      <c r="B11" s="182" t="s">
        <v>30</v>
      </c>
      <c r="C11" s="122">
        <v>5503</v>
      </c>
      <c r="D11" s="114">
        <v>6381</v>
      </c>
      <c r="E11" s="195">
        <f t="shared" si="0"/>
        <v>0.159549336725422</v>
      </c>
    </row>
    <row r="12" ht="19.5" customHeight="1" spans="2:5">
      <c r="B12" s="182" t="s">
        <v>95</v>
      </c>
      <c r="C12" s="122">
        <v>4726</v>
      </c>
      <c r="D12" s="114">
        <v>4584</v>
      </c>
      <c r="E12" s="195">
        <f t="shared" si="0"/>
        <v>-0.0300465509944985</v>
      </c>
    </row>
    <row r="13" ht="19.5" customHeight="1" spans="2:5">
      <c r="B13" s="182" t="s">
        <v>34</v>
      </c>
      <c r="C13" s="122">
        <v>1249</v>
      </c>
      <c r="D13" s="114">
        <v>728</v>
      </c>
      <c r="E13" s="195">
        <f t="shared" si="0"/>
        <v>-0.417133706965572</v>
      </c>
    </row>
    <row r="14" ht="19.5" customHeight="1" spans="2:5">
      <c r="B14" s="182" t="s">
        <v>36</v>
      </c>
      <c r="C14" s="122">
        <v>7099</v>
      </c>
      <c r="D14" s="114">
        <v>2401</v>
      </c>
      <c r="E14" s="195">
        <f t="shared" si="0"/>
        <v>-0.661783349767573</v>
      </c>
    </row>
    <row r="15" ht="19.5" customHeight="1" spans="2:5">
      <c r="B15" s="182" t="s">
        <v>38</v>
      </c>
      <c r="C15" s="122">
        <v>3789</v>
      </c>
      <c r="D15" s="114">
        <v>4128</v>
      </c>
      <c r="E15" s="195">
        <f t="shared" si="0"/>
        <v>0.0894695170229612</v>
      </c>
    </row>
    <row r="16" ht="19.5" customHeight="1" spans="2:5">
      <c r="B16" s="182" t="s">
        <v>40</v>
      </c>
      <c r="C16" s="122">
        <v>1639</v>
      </c>
      <c r="D16" s="114">
        <v>381</v>
      </c>
      <c r="E16" s="195">
        <f t="shared" si="0"/>
        <v>-0.767541183648566</v>
      </c>
    </row>
    <row r="17" ht="19.5" customHeight="1" spans="2:5">
      <c r="B17" s="182" t="s">
        <v>42</v>
      </c>
      <c r="C17" s="122">
        <v>752</v>
      </c>
      <c r="D17" s="114">
        <v>246</v>
      </c>
      <c r="E17" s="195">
        <f t="shared" si="0"/>
        <v>-0.672872340425532</v>
      </c>
    </row>
    <row r="18" ht="19.5" customHeight="1" spans="2:5">
      <c r="B18" s="182" t="s">
        <v>44</v>
      </c>
      <c r="C18" s="122">
        <v>10</v>
      </c>
      <c r="D18" s="114">
        <v>2</v>
      </c>
      <c r="E18" s="195">
        <f t="shared" si="0"/>
        <v>-0.8</v>
      </c>
    </row>
    <row r="19" ht="19.5" customHeight="1" spans="2:5">
      <c r="B19" s="182" t="s">
        <v>46</v>
      </c>
      <c r="C19" s="122"/>
      <c r="D19" s="114"/>
      <c r="E19" s="195"/>
    </row>
    <row r="20" ht="19.5" customHeight="1" spans="2:5">
      <c r="B20" s="182" t="s">
        <v>48</v>
      </c>
      <c r="C20" s="122">
        <v>62</v>
      </c>
      <c r="D20" s="114"/>
      <c r="E20" s="195">
        <f t="shared" ref="E20:E22" si="1">(D20-C20)/C20</f>
        <v>-1</v>
      </c>
    </row>
    <row r="21" ht="19.5" customHeight="1" spans="2:5">
      <c r="B21" s="182" t="s">
        <v>96</v>
      </c>
      <c r="C21" s="122">
        <v>636</v>
      </c>
      <c r="D21" s="114">
        <v>834</v>
      </c>
      <c r="E21" s="195">
        <f t="shared" si="1"/>
        <v>0.311320754716981</v>
      </c>
    </row>
    <row r="22" ht="19.5" customHeight="1" spans="2:5">
      <c r="B22" s="182" t="s">
        <v>52</v>
      </c>
      <c r="C22" s="122">
        <v>12261</v>
      </c>
      <c r="D22" s="114">
        <v>2170</v>
      </c>
      <c r="E22" s="195">
        <f t="shared" si="1"/>
        <v>-0.823016067204959</v>
      </c>
    </row>
    <row r="23" ht="19.5" customHeight="1" spans="2:5">
      <c r="B23" s="183" t="s">
        <v>54</v>
      </c>
      <c r="C23" s="122"/>
      <c r="D23" s="114"/>
      <c r="E23" s="195"/>
    </row>
    <row r="24" ht="19.5" customHeight="1" spans="2:5">
      <c r="B24" s="183" t="s">
        <v>97</v>
      </c>
      <c r="C24" s="122"/>
      <c r="D24" s="114">
        <v>1112</v>
      </c>
      <c r="E24" s="195"/>
    </row>
    <row r="25" ht="19.5" customHeight="1" spans="2:5">
      <c r="B25" s="183" t="s">
        <v>56</v>
      </c>
      <c r="C25" s="122"/>
      <c r="D25" s="114">
        <v>590</v>
      </c>
      <c r="E25" s="195"/>
    </row>
    <row r="26" ht="19.5" customHeight="1" spans="2:5">
      <c r="B26" s="183" t="s">
        <v>60</v>
      </c>
      <c r="C26" s="122">
        <v>818</v>
      </c>
      <c r="D26" s="114">
        <v>773</v>
      </c>
      <c r="E26" s="195">
        <f>(D26-C26)/C26</f>
        <v>-0.0550122249388753</v>
      </c>
    </row>
    <row r="27" ht="19.5" customHeight="1" spans="2:5">
      <c r="B27" s="183" t="s">
        <v>58</v>
      </c>
      <c r="C27" s="114">
        <v>5223</v>
      </c>
      <c r="D27" s="114">
        <v>954</v>
      </c>
      <c r="E27" s="195">
        <f>(D27-C27)/C27</f>
        <v>-0.817346352670879</v>
      </c>
    </row>
  </sheetData>
  <mergeCells count="3">
    <mergeCell ref="B1:E1"/>
    <mergeCell ref="C3:E3"/>
    <mergeCell ref="B3:B4"/>
  </mergeCells>
  <pageMargins left="0.699305555555556" right="0.699305555555556"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04"/>
  <sheetViews>
    <sheetView showZeros="0" zoomScale="115" zoomScaleNormal="115" workbookViewId="0">
      <selection activeCell="D10" sqref="D10"/>
    </sheetView>
  </sheetViews>
  <sheetFormatPr defaultColWidth="9.125" defaultRowHeight="14.25" outlineLevelCol="3"/>
  <cols>
    <col min="1" max="1" width="9.375" style="88" customWidth="1"/>
    <col min="2" max="2" width="45.125" style="88" customWidth="1"/>
    <col min="3" max="3" width="14.5" style="186" customWidth="1"/>
    <col min="4" max="4" width="12.375" style="110" customWidth="1"/>
    <col min="5" max="253" width="9.125" style="88" customWidth="1"/>
  </cols>
  <sheetData>
    <row r="1" ht="38.25" customHeight="1" spans="1:4">
      <c r="A1" s="87" t="s">
        <v>102</v>
      </c>
      <c r="B1" s="87"/>
      <c r="C1" s="87"/>
      <c r="D1" s="87"/>
    </row>
    <row r="2" ht="18.4" customHeight="1" spans="1:4">
      <c r="A2" s="184"/>
      <c r="B2" s="184"/>
      <c r="C2" s="187"/>
      <c r="D2" s="89" t="s">
        <v>103</v>
      </c>
    </row>
    <row r="3" ht="16.9" customHeight="1" spans="1:4">
      <c r="A3" s="90" t="s">
        <v>104</v>
      </c>
      <c r="B3" s="90" t="s">
        <v>105</v>
      </c>
      <c r="C3" s="90" t="s">
        <v>106</v>
      </c>
      <c r="D3" s="90" t="s">
        <v>89</v>
      </c>
    </row>
    <row r="4" ht="16.9" customHeight="1" spans="1:4">
      <c r="A4" s="188"/>
      <c r="B4" s="189" t="s">
        <v>91</v>
      </c>
      <c r="C4" s="190">
        <f>SUM(C5,C250,C253,C265,C354,C409,C465,C521,C638,C709,C782,C801,C926,C990,C1056,C1076,C1091,C1101,C1165,C1183,C1236,C1293,C1294,C1300,C1302)</f>
        <v>58876</v>
      </c>
      <c r="D4" s="191">
        <v>90.1</v>
      </c>
    </row>
    <row r="5" ht="16.9" customHeight="1" spans="1:4">
      <c r="A5" s="188">
        <v>201</v>
      </c>
      <c r="B5" s="189" t="s">
        <v>107</v>
      </c>
      <c r="C5" s="190">
        <f>SUM(C6,C18,C27,C38,C49,C60,C71,C83,C92,C105,C115,C124,C135,C149,C156,C164,C170,C177,C184,C191,C198,C204,C212,C218,C224,C230,C247,)</f>
        <v>21779</v>
      </c>
      <c r="D5" s="191">
        <v>287.1</v>
      </c>
    </row>
    <row r="6" ht="16.9" customHeight="1" spans="1:4">
      <c r="A6" s="188">
        <v>20101</v>
      </c>
      <c r="B6" s="189" t="s">
        <v>108</v>
      </c>
      <c r="C6" s="190">
        <f>SUM(C7:C17)</f>
        <v>352</v>
      </c>
      <c r="D6" s="191"/>
    </row>
    <row r="7" ht="16.9" customHeight="1" spans="1:4">
      <c r="A7" s="188">
        <v>2010101</v>
      </c>
      <c r="B7" s="192" t="s">
        <v>109</v>
      </c>
      <c r="C7" s="190">
        <v>262</v>
      </c>
      <c r="D7" s="191"/>
    </row>
    <row r="8" ht="16.9" customHeight="1" spans="1:4">
      <c r="A8" s="188">
        <v>2010102</v>
      </c>
      <c r="B8" s="192" t="s">
        <v>110</v>
      </c>
      <c r="C8" s="190"/>
      <c r="D8" s="191"/>
    </row>
    <row r="9" ht="16.9" customHeight="1" spans="1:4">
      <c r="A9" s="188">
        <v>2010103</v>
      </c>
      <c r="B9" s="192" t="s">
        <v>111</v>
      </c>
      <c r="C9" s="190"/>
      <c r="D9" s="191"/>
    </row>
    <row r="10" ht="16.9" customHeight="1" spans="1:4">
      <c r="A10" s="188">
        <v>2010104</v>
      </c>
      <c r="B10" s="192" t="s">
        <v>112</v>
      </c>
      <c r="C10" s="190">
        <v>60</v>
      </c>
      <c r="D10" s="191"/>
    </row>
    <row r="11" ht="16.9" customHeight="1" spans="1:4">
      <c r="A11" s="188">
        <v>2010105</v>
      </c>
      <c r="B11" s="192" t="s">
        <v>113</v>
      </c>
      <c r="C11" s="190"/>
      <c r="D11" s="191"/>
    </row>
    <row r="12" ht="16.9" customHeight="1" spans="1:4">
      <c r="A12" s="188">
        <v>2010106</v>
      </c>
      <c r="B12" s="192" t="s">
        <v>114</v>
      </c>
      <c r="C12" s="190"/>
      <c r="D12" s="191"/>
    </row>
    <row r="13" ht="16.9" customHeight="1" spans="1:4">
      <c r="A13" s="188">
        <v>2010107</v>
      </c>
      <c r="B13" s="192" t="s">
        <v>115</v>
      </c>
      <c r="C13" s="190"/>
      <c r="D13" s="191"/>
    </row>
    <row r="14" ht="16.9" customHeight="1" spans="1:4">
      <c r="A14" s="188">
        <v>2010108</v>
      </c>
      <c r="B14" s="192" t="s">
        <v>116</v>
      </c>
      <c r="C14" s="190">
        <v>14</v>
      </c>
      <c r="D14" s="191"/>
    </row>
    <row r="15" ht="16.9" customHeight="1" spans="1:4">
      <c r="A15" s="188">
        <v>2010109</v>
      </c>
      <c r="B15" s="192" t="s">
        <v>117</v>
      </c>
      <c r="C15" s="190"/>
      <c r="D15" s="191"/>
    </row>
    <row r="16" ht="16.9" customHeight="1" spans="1:4">
      <c r="A16" s="188">
        <v>2010150</v>
      </c>
      <c r="B16" s="192" t="s">
        <v>118</v>
      </c>
      <c r="C16" s="190"/>
      <c r="D16" s="191"/>
    </row>
    <row r="17" ht="16.9" customHeight="1" spans="1:4">
      <c r="A17" s="188">
        <v>2010199</v>
      </c>
      <c r="B17" s="192" t="s">
        <v>119</v>
      </c>
      <c r="C17" s="190">
        <v>16</v>
      </c>
      <c r="D17" s="191"/>
    </row>
    <row r="18" ht="16.9" customHeight="1" spans="1:4">
      <c r="A18" s="188">
        <v>20102</v>
      </c>
      <c r="B18" s="189" t="s">
        <v>120</v>
      </c>
      <c r="C18" s="190">
        <f>SUM(C19:C26)</f>
        <v>290</v>
      </c>
      <c r="D18" s="191"/>
    </row>
    <row r="19" ht="16.9" customHeight="1" spans="1:4">
      <c r="A19" s="188">
        <v>2010201</v>
      </c>
      <c r="B19" s="192" t="s">
        <v>109</v>
      </c>
      <c r="C19" s="190">
        <v>210</v>
      </c>
      <c r="D19" s="191"/>
    </row>
    <row r="20" ht="16.9" customHeight="1" spans="1:4">
      <c r="A20" s="188">
        <v>2010202</v>
      </c>
      <c r="B20" s="192" t="s">
        <v>110</v>
      </c>
      <c r="C20" s="190"/>
      <c r="D20" s="191"/>
    </row>
    <row r="21" ht="16.9" customHeight="1" spans="1:4">
      <c r="A21" s="188">
        <v>2010203</v>
      </c>
      <c r="B21" s="192" t="s">
        <v>111</v>
      </c>
      <c r="C21" s="190"/>
      <c r="D21" s="191"/>
    </row>
    <row r="22" ht="16.9" customHeight="1" spans="1:4">
      <c r="A22" s="188">
        <v>2010204</v>
      </c>
      <c r="B22" s="192" t="s">
        <v>121</v>
      </c>
      <c r="C22" s="190">
        <v>40</v>
      </c>
      <c r="D22" s="191"/>
    </row>
    <row r="23" ht="16.9" customHeight="1" spans="1:4">
      <c r="A23" s="188">
        <v>2010205</v>
      </c>
      <c r="B23" s="192" t="s">
        <v>122</v>
      </c>
      <c r="C23" s="190">
        <v>20</v>
      </c>
      <c r="D23" s="191"/>
    </row>
    <row r="24" ht="16.9" customHeight="1" spans="1:4">
      <c r="A24" s="188">
        <v>2010206</v>
      </c>
      <c r="B24" s="192" t="s">
        <v>123</v>
      </c>
      <c r="C24" s="190"/>
      <c r="D24" s="191"/>
    </row>
    <row r="25" ht="16.9" customHeight="1" spans="1:4">
      <c r="A25" s="188">
        <v>2010250</v>
      </c>
      <c r="B25" s="192" t="s">
        <v>118</v>
      </c>
      <c r="C25" s="190"/>
      <c r="D25" s="191"/>
    </row>
    <row r="26" ht="16.9" customHeight="1" spans="1:4">
      <c r="A26" s="188">
        <v>2010299</v>
      </c>
      <c r="B26" s="192" t="s">
        <v>124</v>
      </c>
      <c r="C26" s="190">
        <v>20</v>
      </c>
      <c r="D26" s="191"/>
    </row>
    <row r="27" ht="16.9" customHeight="1" spans="1:4">
      <c r="A27" s="188">
        <v>20103</v>
      </c>
      <c r="B27" s="189" t="s">
        <v>125</v>
      </c>
      <c r="C27" s="190">
        <f>SUM(C28:C37)</f>
        <v>3595</v>
      </c>
      <c r="D27" s="191"/>
    </row>
    <row r="28" ht="16.9" customHeight="1" spans="1:4">
      <c r="A28" s="188">
        <v>2010301</v>
      </c>
      <c r="B28" s="192" t="s">
        <v>109</v>
      </c>
      <c r="C28" s="190">
        <v>1568</v>
      </c>
      <c r="D28" s="191"/>
    </row>
    <row r="29" ht="16.9" customHeight="1" spans="1:4">
      <c r="A29" s="188">
        <v>2010302</v>
      </c>
      <c r="B29" s="192" t="s">
        <v>110</v>
      </c>
      <c r="C29" s="190">
        <v>131</v>
      </c>
      <c r="D29" s="191"/>
    </row>
    <row r="30" ht="16.9" customHeight="1" spans="1:4">
      <c r="A30" s="188">
        <v>2010303</v>
      </c>
      <c r="B30" s="192" t="s">
        <v>111</v>
      </c>
      <c r="C30" s="190">
        <v>230</v>
      </c>
      <c r="D30" s="191"/>
    </row>
    <row r="31" ht="16.9" customHeight="1" spans="1:4">
      <c r="A31" s="188">
        <v>2010304</v>
      </c>
      <c r="B31" s="192" t="s">
        <v>126</v>
      </c>
      <c r="C31" s="190">
        <v>10</v>
      </c>
      <c r="D31" s="191"/>
    </row>
    <row r="32" ht="16.9" customHeight="1" spans="1:4">
      <c r="A32" s="188">
        <v>2010305</v>
      </c>
      <c r="B32" s="192" t="s">
        <v>127</v>
      </c>
      <c r="C32" s="190">
        <v>157</v>
      </c>
      <c r="D32" s="191"/>
    </row>
    <row r="33" ht="16.9" customHeight="1" spans="1:4">
      <c r="A33" s="188">
        <v>2010306</v>
      </c>
      <c r="B33" s="192" t="s">
        <v>128</v>
      </c>
      <c r="C33" s="190">
        <v>148</v>
      </c>
      <c r="D33" s="191"/>
    </row>
    <row r="34" ht="16.9" customHeight="1" spans="1:4">
      <c r="A34" s="188">
        <v>2010308</v>
      </c>
      <c r="B34" s="192" t="s">
        <v>129</v>
      </c>
      <c r="C34" s="190">
        <v>144</v>
      </c>
      <c r="D34" s="191"/>
    </row>
    <row r="35" ht="16.9" customHeight="1" spans="1:4">
      <c r="A35" s="188">
        <v>2010309</v>
      </c>
      <c r="B35" s="192" t="s">
        <v>130</v>
      </c>
      <c r="C35" s="190"/>
      <c r="D35" s="191"/>
    </row>
    <row r="36" ht="16.9" customHeight="1" spans="1:4">
      <c r="A36" s="188">
        <v>2010350</v>
      </c>
      <c r="B36" s="192" t="s">
        <v>118</v>
      </c>
      <c r="C36" s="190">
        <v>382</v>
      </c>
      <c r="D36" s="191"/>
    </row>
    <row r="37" ht="16.9" customHeight="1" spans="1:4">
      <c r="A37" s="188">
        <v>2010399</v>
      </c>
      <c r="B37" s="192" t="s">
        <v>131</v>
      </c>
      <c r="C37" s="190">
        <v>825</v>
      </c>
      <c r="D37" s="191"/>
    </row>
    <row r="38" ht="16.9" customHeight="1" spans="1:4">
      <c r="A38" s="188">
        <v>20104</v>
      </c>
      <c r="B38" s="189" t="s">
        <v>132</v>
      </c>
      <c r="C38" s="190">
        <f>SUM(C39:C48)</f>
        <v>13502</v>
      </c>
      <c r="D38" s="191"/>
    </row>
    <row r="39" ht="16.9" customHeight="1" spans="1:4">
      <c r="A39" s="188">
        <v>2010401</v>
      </c>
      <c r="B39" s="192" t="s">
        <v>109</v>
      </c>
      <c r="C39" s="190">
        <v>223</v>
      </c>
      <c r="D39" s="191"/>
    </row>
    <row r="40" ht="16.9" customHeight="1" spans="1:4">
      <c r="A40" s="188">
        <v>2010402</v>
      </c>
      <c r="B40" s="192" t="s">
        <v>110</v>
      </c>
      <c r="C40" s="190"/>
      <c r="D40" s="191"/>
    </row>
    <row r="41" ht="16.9" customHeight="1" spans="1:4">
      <c r="A41" s="188">
        <v>2010403</v>
      </c>
      <c r="B41" s="192" t="s">
        <v>111</v>
      </c>
      <c r="C41" s="190"/>
      <c r="D41" s="191"/>
    </row>
    <row r="42" ht="16.9" customHeight="1" spans="1:4">
      <c r="A42" s="188">
        <v>2010404</v>
      </c>
      <c r="B42" s="192" t="s">
        <v>133</v>
      </c>
      <c r="C42" s="190"/>
      <c r="D42" s="191"/>
    </row>
    <row r="43" ht="16.9" customHeight="1" spans="1:4">
      <c r="A43" s="188">
        <v>2010405</v>
      </c>
      <c r="B43" s="192" t="s">
        <v>134</v>
      </c>
      <c r="C43" s="190"/>
      <c r="D43" s="191"/>
    </row>
    <row r="44" ht="16.9" customHeight="1" spans="1:4">
      <c r="A44" s="188">
        <v>2010406</v>
      </c>
      <c r="B44" s="192" t="s">
        <v>135</v>
      </c>
      <c r="C44" s="190"/>
      <c r="D44" s="191"/>
    </row>
    <row r="45" ht="16.9" customHeight="1" spans="1:4">
      <c r="A45" s="188">
        <v>2010407</v>
      </c>
      <c r="B45" s="192" t="s">
        <v>136</v>
      </c>
      <c r="C45" s="190"/>
      <c r="D45" s="191"/>
    </row>
    <row r="46" ht="16.9" customHeight="1" spans="1:4">
      <c r="A46" s="188">
        <v>2010408</v>
      </c>
      <c r="B46" s="192" t="s">
        <v>137</v>
      </c>
      <c r="C46" s="190">
        <v>11</v>
      </c>
      <c r="D46" s="191"/>
    </row>
    <row r="47" ht="16.9" customHeight="1" spans="1:4">
      <c r="A47" s="188">
        <v>2010450</v>
      </c>
      <c r="B47" s="192" t="s">
        <v>118</v>
      </c>
      <c r="C47" s="190"/>
      <c r="D47" s="191"/>
    </row>
    <row r="48" ht="16.9" customHeight="1" spans="1:4">
      <c r="A48" s="188">
        <v>2010499</v>
      </c>
      <c r="B48" s="192" t="s">
        <v>138</v>
      </c>
      <c r="C48" s="190">
        <v>13268</v>
      </c>
      <c r="D48" s="191"/>
    </row>
    <row r="49" ht="16.9" customHeight="1" spans="1:4">
      <c r="A49" s="188">
        <v>20105</v>
      </c>
      <c r="B49" s="189" t="s">
        <v>139</v>
      </c>
      <c r="C49" s="190">
        <f>SUM(C50:C59)</f>
        <v>166</v>
      </c>
      <c r="D49" s="191"/>
    </row>
    <row r="50" ht="16.9" customHeight="1" spans="1:4">
      <c r="A50" s="188">
        <v>2010501</v>
      </c>
      <c r="B50" s="192" t="s">
        <v>109</v>
      </c>
      <c r="C50" s="190">
        <v>131</v>
      </c>
      <c r="D50" s="191"/>
    </row>
    <row r="51" ht="16.9" customHeight="1" spans="1:4">
      <c r="A51" s="188">
        <v>2010502</v>
      </c>
      <c r="B51" s="192" t="s">
        <v>110</v>
      </c>
      <c r="C51" s="190"/>
      <c r="D51" s="191"/>
    </row>
    <row r="52" ht="16.9" customHeight="1" spans="1:4">
      <c r="A52" s="188">
        <v>2010503</v>
      </c>
      <c r="B52" s="192" t="s">
        <v>111</v>
      </c>
      <c r="C52" s="190">
        <v>8</v>
      </c>
      <c r="D52" s="191"/>
    </row>
    <row r="53" ht="16.9" customHeight="1" spans="1:4">
      <c r="A53" s="188">
        <v>2010504</v>
      </c>
      <c r="B53" s="192" t="s">
        <v>140</v>
      </c>
      <c r="C53" s="190">
        <v>5</v>
      </c>
      <c r="D53" s="191"/>
    </row>
    <row r="54" ht="16.9" customHeight="1" spans="1:4">
      <c r="A54" s="188">
        <v>2010505</v>
      </c>
      <c r="B54" s="192" t="s">
        <v>141</v>
      </c>
      <c r="C54" s="190"/>
      <c r="D54" s="191"/>
    </row>
    <row r="55" ht="16.9" customHeight="1" spans="1:4">
      <c r="A55" s="188">
        <v>2010506</v>
      </c>
      <c r="B55" s="192" t="s">
        <v>142</v>
      </c>
      <c r="C55" s="190"/>
      <c r="D55" s="191"/>
    </row>
    <row r="56" ht="16.9" customHeight="1" spans="1:4">
      <c r="A56" s="188">
        <v>2010507</v>
      </c>
      <c r="B56" s="192" t="s">
        <v>143</v>
      </c>
      <c r="C56" s="190">
        <v>12</v>
      </c>
      <c r="D56" s="191"/>
    </row>
    <row r="57" ht="16.9" customHeight="1" spans="1:4">
      <c r="A57" s="188">
        <v>2010508</v>
      </c>
      <c r="B57" s="192" t="s">
        <v>144</v>
      </c>
      <c r="C57" s="190">
        <v>10</v>
      </c>
      <c r="D57" s="191"/>
    </row>
    <row r="58" ht="16.9" customHeight="1" spans="1:4">
      <c r="A58" s="188">
        <v>2010550</v>
      </c>
      <c r="B58" s="192" t="s">
        <v>118</v>
      </c>
      <c r="C58" s="190"/>
      <c r="D58" s="191"/>
    </row>
    <row r="59" ht="16.9" customHeight="1" spans="1:4">
      <c r="A59" s="188">
        <v>2010599</v>
      </c>
      <c r="B59" s="192" t="s">
        <v>145</v>
      </c>
      <c r="C59" s="190"/>
      <c r="D59" s="191"/>
    </row>
    <row r="60" ht="16.9" customHeight="1" spans="1:4">
      <c r="A60" s="188">
        <v>20106</v>
      </c>
      <c r="B60" s="189" t="s">
        <v>146</v>
      </c>
      <c r="C60" s="190">
        <f>SUM(C61:C70)</f>
        <v>450</v>
      </c>
      <c r="D60" s="191"/>
    </row>
    <row r="61" ht="16.9" customHeight="1" spans="1:4">
      <c r="A61" s="188">
        <v>2010601</v>
      </c>
      <c r="B61" s="192" t="s">
        <v>109</v>
      </c>
      <c r="C61" s="190">
        <v>206</v>
      </c>
      <c r="D61" s="191"/>
    </row>
    <row r="62" ht="16.9" customHeight="1" spans="1:4">
      <c r="A62" s="188">
        <v>2010602</v>
      </c>
      <c r="B62" s="192" t="s">
        <v>110</v>
      </c>
      <c r="C62" s="190"/>
      <c r="D62" s="191"/>
    </row>
    <row r="63" ht="16.9" customHeight="1" spans="1:4">
      <c r="A63" s="188">
        <v>2010603</v>
      </c>
      <c r="B63" s="192" t="s">
        <v>111</v>
      </c>
      <c r="C63" s="190"/>
      <c r="D63" s="191"/>
    </row>
    <row r="64" ht="16.9" customHeight="1" spans="1:4">
      <c r="A64" s="188">
        <v>2010604</v>
      </c>
      <c r="B64" s="192" t="s">
        <v>147</v>
      </c>
      <c r="C64" s="190">
        <v>50</v>
      </c>
      <c r="D64" s="191"/>
    </row>
    <row r="65" ht="16.9" customHeight="1" spans="1:4">
      <c r="A65" s="188">
        <v>2010605</v>
      </c>
      <c r="B65" s="192" t="s">
        <v>148</v>
      </c>
      <c r="C65" s="190">
        <v>6</v>
      </c>
      <c r="D65" s="191"/>
    </row>
    <row r="66" ht="16.9" customHeight="1" spans="1:4">
      <c r="A66" s="188">
        <v>2010606</v>
      </c>
      <c r="B66" s="192" t="s">
        <v>149</v>
      </c>
      <c r="C66" s="190"/>
      <c r="D66" s="191"/>
    </row>
    <row r="67" ht="16.9" customHeight="1" spans="1:4">
      <c r="A67" s="188">
        <v>2010607</v>
      </c>
      <c r="B67" s="192" t="s">
        <v>150</v>
      </c>
      <c r="C67" s="190">
        <v>40</v>
      </c>
      <c r="D67" s="191"/>
    </row>
    <row r="68" ht="16.9" customHeight="1" spans="1:4">
      <c r="A68" s="188">
        <v>2010608</v>
      </c>
      <c r="B68" s="192" t="s">
        <v>151</v>
      </c>
      <c r="C68" s="190">
        <v>77</v>
      </c>
      <c r="D68" s="191"/>
    </row>
    <row r="69" ht="16.9" customHeight="1" spans="1:4">
      <c r="A69" s="188">
        <v>2010650</v>
      </c>
      <c r="B69" s="192" t="s">
        <v>118</v>
      </c>
      <c r="C69" s="190"/>
      <c r="D69" s="191"/>
    </row>
    <row r="70" ht="16.9" customHeight="1" spans="1:4">
      <c r="A70" s="188">
        <v>2010699</v>
      </c>
      <c r="B70" s="192" t="s">
        <v>152</v>
      </c>
      <c r="C70" s="190">
        <v>71</v>
      </c>
      <c r="D70" s="191"/>
    </row>
    <row r="71" ht="16.9" customHeight="1" spans="1:4">
      <c r="A71" s="188">
        <v>20107</v>
      </c>
      <c r="B71" s="189" t="s">
        <v>153</v>
      </c>
      <c r="C71" s="190">
        <f>SUM(C72:C82)</f>
        <v>240</v>
      </c>
      <c r="D71" s="191"/>
    </row>
    <row r="72" ht="16.9" customHeight="1" spans="1:4">
      <c r="A72" s="188">
        <v>2010701</v>
      </c>
      <c r="B72" s="192" t="s">
        <v>109</v>
      </c>
      <c r="C72" s="190"/>
      <c r="D72" s="191"/>
    </row>
    <row r="73" ht="16.9" customHeight="1" spans="1:4">
      <c r="A73" s="188">
        <v>2010702</v>
      </c>
      <c r="B73" s="192" t="s">
        <v>110</v>
      </c>
      <c r="C73" s="190"/>
      <c r="D73" s="191"/>
    </row>
    <row r="74" ht="16.9" customHeight="1" spans="1:4">
      <c r="A74" s="188">
        <v>2010703</v>
      </c>
      <c r="B74" s="192" t="s">
        <v>111</v>
      </c>
      <c r="C74" s="190"/>
      <c r="D74" s="191"/>
    </row>
    <row r="75" ht="16.9" customHeight="1" spans="1:4">
      <c r="A75" s="188">
        <v>2010704</v>
      </c>
      <c r="B75" s="192" t="s">
        <v>154</v>
      </c>
      <c r="C75" s="190"/>
      <c r="D75" s="191"/>
    </row>
    <row r="76" ht="16.9" customHeight="1" spans="1:4">
      <c r="A76" s="188">
        <v>2010705</v>
      </c>
      <c r="B76" s="192" t="s">
        <v>155</v>
      </c>
      <c r="C76" s="190"/>
      <c r="D76" s="191"/>
    </row>
    <row r="77" ht="16.9" customHeight="1" spans="1:4">
      <c r="A77" s="188">
        <v>2010706</v>
      </c>
      <c r="B77" s="192" t="s">
        <v>156</v>
      </c>
      <c r="C77" s="190"/>
      <c r="D77" s="191"/>
    </row>
    <row r="78" ht="16.9" customHeight="1" spans="1:4">
      <c r="A78" s="188">
        <v>2010707</v>
      </c>
      <c r="B78" s="192" t="s">
        <v>157</v>
      </c>
      <c r="C78" s="190"/>
      <c r="D78" s="191"/>
    </row>
    <row r="79" ht="16.9" customHeight="1" spans="1:4">
      <c r="A79" s="188">
        <v>2010708</v>
      </c>
      <c r="B79" s="192" t="s">
        <v>158</v>
      </c>
      <c r="C79" s="190"/>
      <c r="D79" s="191"/>
    </row>
    <row r="80" ht="16.9" customHeight="1" spans="1:4">
      <c r="A80" s="188">
        <v>2010709</v>
      </c>
      <c r="B80" s="192" t="s">
        <v>150</v>
      </c>
      <c r="C80" s="190"/>
      <c r="D80" s="191"/>
    </row>
    <row r="81" ht="16.9" customHeight="1" spans="1:4">
      <c r="A81" s="188">
        <v>2010750</v>
      </c>
      <c r="B81" s="192" t="s">
        <v>118</v>
      </c>
      <c r="C81" s="190"/>
      <c r="D81" s="191"/>
    </row>
    <row r="82" ht="16.9" customHeight="1" spans="1:4">
      <c r="A82" s="188">
        <v>2010799</v>
      </c>
      <c r="B82" s="192" t="s">
        <v>159</v>
      </c>
      <c r="C82" s="190">
        <v>240</v>
      </c>
      <c r="D82" s="191"/>
    </row>
    <row r="83" ht="16.9" customHeight="1" spans="1:4">
      <c r="A83" s="188">
        <v>20108</v>
      </c>
      <c r="B83" s="189" t="s">
        <v>160</v>
      </c>
      <c r="C83" s="190">
        <f>SUM(C84:C91)</f>
        <v>111</v>
      </c>
      <c r="D83" s="191"/>
    </row>
    <row r="84" ht="16.9" customHeight="1" spans="1:4">
      <c r="A84" s="188">
        <v>2010801</v>
      </c>
      <c r="B84" s="192" t="s">
        <v>109</v>
      </c>
      <c r="C84" s="190">
        <v>81</v>
      </c>
      <c r="D84" s="191"/>
    </row>
    <row r="85" ht="16.9" customHeight="1" spans="1:4">
      <c r="A85" s="188">
        <v>2010802</v>
      </c>
      <c r="B85" s="192" t="s">
        <v>110</v>
      </c>
      <c r="C85" s="190"/>
      <c r="D85" s="191"/>
    </row>
    <row r="86" ht="16.9" customHeight="1" spans="1:4">
      <c r="A86" s="188">
        <v>2010803</v>
      </c>
      <c r="B86" s="192" t="s">
        <v>111</v>
      </c>
      <c r="C86" s="190"/>
      <c r="D86" s="191"/>
    </row>
    <row r="87" ht="16.9" customHeight="1" spans="1:4">
      <c r="A87" s="188">
        <v>2010804</v>
      </c>
      <c r="B87" s="192" t="s">
        <v>161</v>
      </c>
      <c r="C87" s="190">
        <v>20</v>
      </c>
      <c r="D87" s="191"/>
    </row>
    <row r="88" ht="16.9" customHeight="1" spans="1:4">
      <c r="A88" s="188">
        <v>2010805</v>
      </c>
      <c r="B88" s="192" t="s">
        <v>162</v>
      </c>
      <c r="C88" s="190"/>
      <c r="D88" s="191"/>
    </row>
    <row r="89" ht="16.9" customHeight="1" spans="1:4">
      <c r="A89" s="188">
        <v>2010806</v>
      </c>
      <c r="B89" s="192" t="s">
        <v>150</v>
      </c>
      <c r="C89" s="190">
        <v>10</v>
      </c>
      <c r="D89" s="191"/>
    </row>
    <row r="90" ht="16.9" customHeight="1" spans="1:4">
      <c r="A90" s="188">
        <v>2010850</v>
      </c>
      <c r="B90" s="192" t="s">
        <v>118</v>
      </c>
      <c r="C90" s="190"/>
      <c r="D90" s="191"/>
    </row>
    <row r="91" ht="16.9" customHeight="1" spans="1:4">
      <c r="A91" s="188">
        <v>2010899</v>
      </c>
      <c r="B91" s="192" t="s">
        <v>163</v>
      </c>
      <c r="C91" s="190"/>
      <c r="D91" s="191"/>
    </row>
    <row r="92" ht="16.9" customHeight="1" spans="1:4">
      <c r="A92" s="188">
        <v>20109</v>
      </c>
      <c r="B92" s="189" t="s">
        <v>164</v>
      </c>
      <c r="C92" s="190">
        <f>SUM(C93:C104)</f>
        <v>0</v>
      </c>
      <c r="D92" s="191"/>
    </row>
    <row r="93" ht="16.9" customHeight="1" spans="1:4">
      <c r="A93" s="188">
        <v>2010901</v>
      </c>
      <c r="B93" s="192" t="s">
        <v>109</v>
      </c>
      <c r="C93" s="190"/>
      <c r="D93" s="191"/>
    </row>
    <row r="94" ht="16.9" customHeight="1" spans="1:4">
      <c r="A94" s="188">
        <v>2010902</v>
      </c>
      <c r="B94" s="192" t="s">
        <v>110</v>
      </c>
      <c r="C94" s="190"/>
      <c r="D94" s="191"/>
    </row>
    <row r="95" ht="16.9" customHeight="1" spans="1:4">
      <c r="A95" s="188">
        <v>2010903</v>
      </c>
      <c r="B95" s="192" t="s">
        <v>111</v>
      </c>
      <c r="C95" s="190"/>
      <c r="D95" s="191"/>
    </row>
    <row r="96" ht="16.9" customHeight="1" spans="1:4">
      <c r="A96" s="188">
        <v>2010905</v>
      </c>
      <c r="B96" s="192" t="s">
        <v>165</v>
      </c>
      <c r="C96" s="190"/>
      <c r="D96" s="191"/>
    </row>
    <row r="97" ht="16.9" customHeight="1" spans="1:4">
      <c r="A97" s="188">
        <v>2010907</v>
      </c>
      <c r="B97" s="192" t="s">
        <v>166</v>
      </c>
      <c r="C97" s="190"/>
      <c r="D97" s="191"/>
    </row>
    <row r="98" ht="16.9" customHeight="1" spans="1:4">
      <c r="A98" s="188">
        <v>2010908</v>
      </c>
      <c r="B98" s="192" t="s">
        <v>150</v>
      </c>
      <c r="C98" s="190"/>
      <c r="D98" s="191"/>
    </row>
    <row r="99" ht="16.9" customHeight="1" spans="1:4">
      <c r="A99" s="188">
        <v>2010909</v>
      </c>
      <c r="B99" s="192" t="s">
        <v>167</v>
      </c>
      <c r="C99" s="190"/>
      <c r="D99" s="191"/>
    </row>
    <row r="100" ht="16.9" customHeight="1" spans="1:4">
      <c r="A100" s="188">
        <v>2010910</v>
      </c>
      <c r="B100" s="192" t="s">
        <v>168</v>
      </c>
      <c r="C100" s="190"/>
      <c r="D100" s="191"/>
    </row>
    <row r="101" ht="16.9" customHeight="1" spans="1:4">
      <c r="A101" s="188">
        <v>2010911</v>
      </c>
      <c r="B101" s="192" t="s">
        <v>169</v>
      </c>
      <c r="C101" s="190"/>
      <c r="D101" s="191"/>
    </row>
    <row r="102" ht="16.9" customHeight="1" spans="1:4">
      <c r="A102" s="188">
        <v>2010912</v>
      </c>
      <c r="B102" s="192" t="s">
        <v>170</v>
      </c>
      <c r="C102" s="190"/>
      <c r="D102" s="191"/>
    </row>
    <row r="103" ht="16.9" customHeight="1" spans="1:4">
      <c r="A103" s="188">
        <v>2010950</v>
      </c>
      <c r="B103" s="192" t="s">
        <v>118</v>
      </c>
      <c r="C103" s="190"/>
      <c r="D103" s="191"/>
    </row>
    <row r="104" ht="16.9" customHeight="1" spans="1:4">
      <c r="A104" s="188">
        <v>2010999</v>
      </c>
      <c r="B104" s="192" t="s">
        <v>171</v>
      </c>
      <c r="C104" s="190"/>
      <c r="D104" s="191"/>
    </row>
    <row r="105" ht="16.9" customHeight="1" spans="1:4">
      <c r="A105" s="188">
        <v>20110</v>
      </c>
      <c r="B105" s="189" t="s">
        <v>172</v>
      </c>
      <c r="C105" s="190">
        <f>SUM(C106:C114)</f>
        <v>287</v>
      </c>
      <c r="D105" s="191"/>
    </row>
    <row r="106" ht="16.9" customHeight="1" spans="1:4">
      <c r="A106" s="188">
        <v>2011001</v>
      </c>
      <c r="B106" s="192" t="s">
        <v>109</v>
      </c>
      <c r="C106" s="190">
        <v>259</v>
      </c>
      <c r="D106" s="191"/>
    </row>
    <row r="107" ht="16.9" customHeight="1" spans="1:4">
      <c r="A107" s="188">
        <v>2011002</v>
      </c>
      <c r="B107" s="192" t="s">
        <v>110</v>
      </c>
      <c r="C107" s="190"/>
      <c r="D107" s="191"/>
    </row>
    <row r="108" ht="16.9" customHeight="1" spans="1:4">
      <c r="A108" s="188">
        <v>2011003</v>
      </c>
      <c r="B108" s="192" t="s">
        <v>111</v>
      </c>
      <c r="C108" s="190"/>
      <c r="D108" s="191"/>
    </row>
    <row r="109" ht="16.9" customHeight="1" spans="1:4">
      <c r="A109" s="188">
        <v>2011004</v>
      </c>
      <c r="B109" s="192" t="s">
        <v>173</v>
      </c>
      <c r="C109" s="190"/>
      <c r="D109" s="191"/>
    </row>
    <row r="110" ht="16.9" customHeight="1" spans="1:4">
      <c r="A110" s="188">
        <v>2011005</v>
      </c>
      <c r="B110" s="192" t="s">
        <v>174</v>
      </c>
      <c r="C110" s="190"/>
      <c r="D110" s="191"/>
    </row>
    <row r="111" ht="16.9" customHeight="1" spans="1:4">
      <c r="A111" s="188">
        <v>2011007</v>
      </c>
      <c r="B111" s="192" t="s">
        <v>175</v>
      </c>
      <c r="C111" s="190"/>
      <c r="D111" s="191"/>
    </row>
    <row r="112" ht="16.9" customHeight="1" spans="1:4">
      <c r="A112" s="188">
        <v>2011008</v>
      </c>
      <c r="B112" s="192" t="s">
        <v>176</v>
      </c>
      <c r="C112" s="190"/>
      <c r="D112" s="191"/>
    </row>
    <row r="113" ht="16.9" customHeight="1" spans="1:4">
      <c r="A113" s="188">
        <v>2011050</v>
      </c>
      <c r="B113" s="192" t="s">
        <v>118</v>
      </c>
      <c r="C113" s="190"/>
      <c r="D113" s="191"/>
    </row>
    <row r="114" ht="16.9" customHeight="1" spans="1:4">
      <c r="A114" s="188">
        <v>2011099</v>
      </c>
      <c r="B114" s="192" t="s">
        <v>177</v>
      </c>
      <c r="C114" s="190">
        <v>28</v>
      </c>
      <c r="D114" s="191"/>
    </row>
    <row r="115" ht="16.9" customHeight="1" spans="1:4">
      <c r="A115" s="188">
        <v>20111</v>
      </c>
      <c r="B115" s="189" t="s">
        <v>178</v>
      </c>
      <c r="C115" s="190">
        <f>SUM(C116:C123)</f>
        <v>508</v>
      </c>
      <c r="D115" s="191"/>
    </row>
    <row r="116" ht="16.9" customHeight="1" spans="1:4">
      <c r="A116" s="188">
        <v>2011101</v>
      </c>
      <c r="B116" s="192" t="s">
        <v>109</v>
      </c>
      <c r="C116" s="190">
        <v>274</v>
      </c>
      <c r="D116" s="191"/>
    </row>
    <row r="117" ht="16.9" customHeight="1" spans="1:4">
      <c r="A117" s="188">
        <v>2011102</v>
      </c>
      <c r="B117" s="192" t="s">
        <v>110</v>
      </c>
      <c r="C117" s="190"/>
      <c r="D117" s="191"/>
    </row>
    <row r="118" ht="16.9" customHeight="1" spans="1:4">
      <c r="A118" s="188">
        <v>2011103</v>
      </c>
      <c r="B118" s="192" t="s">
        <v>111</v>
      </c>
      <c r="C118" s="190"/>
      <c r="D118" s="191"/>
    </row>
    <row r="119" ht="16.9" customHeight="1" spans="1:4">
      <c r="A119" s="188">
        <v>2011104</v>
      </c>
      <c r="B119" s="192" t="s">
        <v>179</v>
      </c>
      <c r="C119" s="190">
        <v>50</v>
      </c>
      <c r="D119" s="191"/>
    </row>
    <row r="120" ht="16.9" customHeight="1" spans="1:4">
      <c r="A120" s="188">
        <v>2011105</v>
      </c>
      <c r="B120" s="192" t="s">
        <v>180</v>
      </c>
      <c r="C120" s="190"/>
      <c r="D120" s="191"/>
    </row>
    <row r="121" ht="16.9" customHeight="1" spans="1:4">
      <c r="A121" s="188">
        <v>2011106</v>
      </c>
      <c r="B121" s="192" t="s">
        <v>181</v>
      </c>
      <c r="C121" s="190"/>
      <c r="D121" s="191"/>
    </row>
    <row r="122" ht="16.9" customHeight="1" spans="1:4">
      <c r="A122" s="188">
        <v>2011150</v>
      </c>
      <c r="B122" s="192" t="s">
        <v>118</v>
      </c>
      <c r="C122" s="190"/>
      <c r="D122" s="191"/>
    </row>
    <row r="123" ht="16.9" customHeight="1" spans="1:4">
      <c r="A123" s="188">
        <v>2011199</v>
      </c>
      <c r="B123" s="192" t="s">
        <v>182</v>
      </c>
      <c r="C123" s="190">
        <v>184</v>
      </c>
      <c r="D123" s="191"/>
    </row>
    <row r="124" ht="16.9" customHeight="1" spans="1:4">
      <c r="A124" s="188">
        <v>20113</v>
      </c>
      <c r="B124" s="189" t="s">
        <v>183</v>
      </c>
      <c r="C124" s="190">
        <f>SUM(C125:C134)</f>
        <v>156</v>
      </c>
      <c r="D124" s="191"/>
    </row>
    <row r="125" ht="16.9" customHeight="1" spans="1:4">
      <c r="A125" s="188">
        <v>2011301</v>
      </c>
      <c r="B125" s="192" t="s">
        <v>109</v>
      </c>
      <c r="C125" s="190">
        <v>76</v>
      </c>
      <c r="D125" s="191"/>
    </row>
    <row r="126" ht="16.9" customHeight="1" spans="1:4">
      <c r="A126" s="188">
        <v>2011302</v>
      </c>
      <c r="B126" s="192" t="s">
        <v>110</v>
      </c>
      <c r="C126" s="190"/>
      <c r="D126" s="191"/>
    </row>
    <row r="127" ht="16.9" customHeight="1" spans="1:4">
      <c r="A127" s="188">
        <v>2011303</v>
      </c>
      <c r="B127" s="192" t="s">
        <v>111</v>
      </c>
      <c r="C127" s="190"/>
      <c r="D127" s="191"/>
    </row>
    <row r="128" ht="16.9" customHeight="1" spans="1:4">
      <c r="A128" s="188">
        <v>2011304</v>
      </c>
      <c r="B128" s="192" t="s">
        <v>184</v>
      </c>
      <c r="C128" s="190"/>
      <c r="D128" s="191"/>
    </row>
    <row r="129" ht="16.9" customHeight="1" spans="1:4">
      <c r="A129" s="188">
        <v>2011305</v>
      </c>
      <c r="B129" s="192" t="s">
        <v>185</v>
      </c>
      <c r="C129" s="190"/>
      <c r="D129" s="191"/>
    </row>
    <row r="130" ht="16.9" customHeight="1" spans="1:4">
      <c r="A130" s="188">
        <v>2011306</v>
      </c>
      <c r="B130" s="192" t="s">
        <v>186</v>
      </c>
      <c r="C130" s="190"/>
      <c r="D130" s="191"/>
    </row>
    <row r="131" ht="16.9" customHeight="1" spans="1:4">
      <c r="A131" s="188">
        <v>2011307</v>
      </c>
      <c r="B131" s="192" t="s">
        <v>187</v>
      </c>
      <c r="C131" s="190"/>
      <c r="D131" s="191"/>
    </row>
    <row r="132" ht="16.9" customHeight="1" spans="1:4">
      <c r="A132" s="188">
        <v>2011308</v>
      </c>
      <c r="B132" s="192" t="s">
        <v>188</v>
      </c>
      <c r="C132" s="190">
        <v>49</v>
      </c>
      <c r="D132" s="191"/>
    </row>
    <row r="133" ht="16.9" customHeight="1" spans="1:4">
      <c r="A133" s="188">
        <v>2011350</v>
      </c>
      <c r="B133" s="192" t="s">
        <v>118</v>
      </c>
      <c r="C133" s="190">
        <v>29</v>
      </c>
      <c r="D133" s="191"/>
    </row>
    <row r="134" ht="16.9" customHeight="1" spans="1:4">
      <c r="A134" s="188">
        <v>2011399</v>
      </c>
      <c r="B134" s="192" t="s">
        <v>189</v>
      </c>
      <c r="C134" s="190">
        <v>2</v>
      </c>
      <c r="D134" s="191"/>
    </row>
    <row r="135" ht="16.9" customHeight="1" spans="1:4">
      <c r="A135" s="188">
        <v>20114</v>
      </c>
      <c r="B135" s="189" t="s">
        <v>190</v>
      </c>
      <c r="C135" s="190">
        <f>SUM(C136:C148)</f>
        <v>0</v>
      </c>
      <c r="D135" s="191"/>
    </row>
    <row r="136" ht="16.9" customHeight="1" spans="1:4">
      <c r="A136" s="188">
        <v>2011401</v>
      </c>
      <c r="B136" s="192" t="s">
        <v>109</v>
      </c>
      <c r="C136" s="190"/>
      <c r="D136" s="191"/>
    </row>
    <row r="137" ht="16.9" customHeight="1" spans="1:4">
      <c r="A137" s="188">
        <v>2011402</v>
      </c>
      <c r="B137" s="192" t="s">
        <v>110</v>
      </c>
      <c r="C137" s="190"/>
      <c r="D137" s="191"/>
    </row>
    <row r="138" ht="16.9" customHeight="1" spans="1:4">
      <c r="A138" s="188">
        <v>2011403</v>
      </c>
      <c r="B138" s="192" t="s">
        <v>111</v>
      </c>
      <c r="C138" s="190"/>
      <c r="D138" s="191"/>
    </row>
    <row r="139" ht="16.9" customHeight="1" spans="1:4">
      <c r="A139" s="188">
        <v>2011404</v>
      </c>
      <c r="B139" s="192" t="s">
        <v>191</v>
      </c>
      <c r="C139" s="190"/>
      <c r="D139" s="191"/>
    </row>
    <row r="140" ht="16.9" customHeight="1" spans="1:4">
      <c r="A140" s="188">
        <v>2011405</v>
      </c>
      <c r="B140" s="192" t="s">
        <v>192</v>
      </c>
      <c r="C140" s="190"/>
      <c r="D140" s="191"/>
    </row>
    <row r="141" ht="16.9" customHeight="1" spans="1:4">
      <c r="A141" s="188">
        <v>2011406</v>
      </c>
      <c r="B141" s="192" t="s">
        <v>193</v>
      </c>
      <c r="C141" s="190"/>
      <c r="D141" s="191"/>
    </row>
    <row r="142" ht="16.9" customHeight="1" spans="1:4">
      <c r="A142" s="188">
        <v>2011407</v>
      </c>
      <c r="B142" s="192" t="s">
        <v>194</v>
      </c>
      <c r="C142" s="190"/>
      <c r="D142" s="191"/>
    </row>
    <row r="143" ht="16.9" customHeight="1" spans="1:4">
      <c r="A143" s="188">
        <v>2011408</v>
      </c>
      <c r="B143" s="192" t="s">
        <v>195</v>
      </c>
      <c r="C143" s="190"/>
      <c r="D143" s="191"/>
    </row>
    <row r="144" ht="16.9" customHeight="1" spans="1:4">
      <c r="A144" s="188">
        <v>2011409</v>
      </c>
      <c r="B144" s="192" t="s">
        <v>196</v>
      </c>
      <c r="C144" s="190"/>
      <c r="D144" s="191"/>
    </row>
    <row r="145" ht="16.9" customHeight="1" spans="1:4">
      <c r="A145" s="188">
        <v>2011410</v>
      </c>
      <c r="B145" s="192" t="s">
        <v>197</v>
      </c>
      <c r="C145" s="190"/>
      <c r="D145" s="191"/>
    </row>
    <row r="146" ht="16.9" customHeight="1" spans="1:4">
      <c r="A146" s="188">
        <v>2011411</v>
      </c>
      <c r="B146" s="192" t="s">
        <v>198</v>
      </c>
      <c r="C146" s="190"/>
      <c r="D146" s="191"/>
    </row>
    <row r="147" ht="16.9" customHeight="1" spans="1:4">
      <c r="A147" s="188">
        <v>2011450</v>
      </c>
      <c r="B147" s="192" t="s">
        <v>118</v>
      </c>
      <c r="C147" s="190"/>
      <c r="D147" s="191"/>
    </row>
    <row r="148" ht="16.9" customHeight="1" spans="1:4">
      <c r="A148" s="188">
        <v>2011499</v>
      </c>
      <c r="B148" s="192" t="s">
        <v>199</v>
      </c>
      <c r="C148" s="190"/>
      <c r="D148" s="191"/>
    </row>
    <row r="149" ht="16.9" customHeight="1" spans="1:4">
      <c r="A149" s="188">
        <v>20123</v>
      </c>
      <c r="B149" s="189" t="s">
        <v>200</v>
      </c>
      <c r="C149" s="190">
        <f>SUM(C150:C155)</f>
        <v>15</v>
      </c>
      <c r="D149" s="191"/>
    </row>
    <row r="150" ht="16.9" customHeight="1" spans="1:4">
      <c r="A150" s="188">
        <v>2012301</v>
      </c>
      <c r="B150" s="192" t="s">
        <v>109</v>
      </c>
      <c r="C150" s="190"/>
      <c r="D150" s="191"/>
    </row>
    <row r="151" ht="16.9" customHeight="1" spans="1:4">
      <c r="A151" s="188">
        <v>2012302</v>
      </c>
      <c r="B151" s="192" t="s">
        <v>110</v>
      </c>
      <c r="C151" s="190"/>
      <c r="D151" s="191"/>
    </row>
    <row r="152" ht="16.9" customHeight="1" spans="1:4">
      <c r="A152" s="188">
        <v>2012303</v>
      </c>
      <c r="B152" s="192" t="s">
        <v>111</v>
      </c>
      <c r="C152" s="190"/>
      <c r="D152" s="191"/>
    </row>
    <row r="153" ht="16.9" customHeight="1" spans="1:4">
      <c r="A153" s="188">
        <v>2012304</v>
      </c>
      <c r="B153" s="192" t="s">
        <v>201</v>
      </c>
      <c r="C153" s="190"/>
      <c r="D153" s="191"/>
    </row>
    <row r="154" ht="16.9" customHeight="1" spans="1:4">
      <c r="A154" s="188">
        <v>2012350</v>
      </c>
      <c r="B154" s="192" t="s">
        <v>118</v>
      </c>
      <c r="C154" s="190"/>
      <c r="D154" s="191"/>
    </row>
    <row r="155" ht="16.9" customHeight="1" spans="1:4">
      <c r="A155" s="188">
        <v>2012399</v>
      </c>
      <c r="B155" s="192" t="s">
        <v>202</v>
      </c>
      <c r="C155" s="190">
        <v>15</v>
      </c>
      <c r="D155" s="191"/>
    </row>
    <row r="156" ht="16.9" customHeight="1" spans="1:4">
      <c r="A156" s="188">
        <v>20125</v>
      </c>
      <c r="B156" s="189" t="s">
        <v>203</v>
      </c>
      <c r="C156" s="190">
        <f>SUM(C157:C163)</f>
        <v>0</v>
      </c>
      <c r="D156" s="191"/>
    </row>
    <row r="157" ht="16.9" customHeight="1" spans="1:4">
      <c r="A157" s="188">
        <v>2012501</v>
      </c>
      <c r="B157" s="192" t="s">
        <v>109</v>
      </c>
      <c r="C157" s="190"/>
      <c r="D157" s="191"/>
    </row>
    <row r="158" ht="16.9" customHeight="1" spans="1:4">
      <c r="A158" s="188">
        <v>2012502</v>
      </c>
      <c r="B158" s="192" t="s">
        <v>110</v>
      </c>
      <c r="C158" s="190"/>
      <c r="D158" s="191"/>
    </row>
    <row r="159" ht="16.9" customHeight="1" spans="1:4">
      <c r="A159" s="188">
        <v>2012503</v>
      </c>
      <c r="B159" s="192" t="s">
        <v>111</v>
      </c>
      <c r="C159" s="190"/>
      <c r="D159" s="191"/>
    </row>
    <row r="160" ht="16.9" customHeight="1" spans="1:4">
      <c r="A160" s="188">
        <v>2012504</v>
      </c>
      <c r="B160" s="192" t="s">
        <v>204</v>
      </c>
      <c r="C160" s="190"/>
      <c r="D160" s="191"/>
    </row>
    <row r="161" ht="16.9" customHeight="1" spans="1:4">
      <c r="A161" s="188">
        <v>2012505</v>
      </c>
      <c r="B161" s="192" t="s">
        <v>205</v>
      </c>
      <c r="C161" s="190"/>
      <c r="D161" s="191"/>
    </row>
    <row r="162" ht="16.9" customHeight="1" spans="1:4">
      <c r="A162" s="188">
        <v>2012550</v>
      </c>
      <c r="B162" s="192" t="s">
        <v>118</v>
      </c>
      <c r="C162" s="190"/>
      <c r="D162" s="191"/>
    </row>
    <row r="163" ht="16.9" customHeight="1" spans="1:4">
      <c r="A163" s="188">
        <v>2012599</v>
      </c>
      <c r="B163" s="192" t="s">
        <v>206</v>
      </c>
      <c r="C163" s="190"/>
      <c r="D163" s="191"/>
    </row>
    <row r="164" ht="16.9" customHeight="1" spans="1:4">
      <c r="A164" s="188">
        <v>20126</v>
      </c>
      <c r="B164" s="189" t="s">
        <v>207</v>
      </c>
      <c r="C164" s="190">
        <f>SUM(C165:C169)</f>
        <v>10</v>
      </c>
      <c r="D164" s="191"/>
    </row>
    <row r="165" ht="16.9" customHeight="1" spans="1:4">
      <c r="A165" s="188">
        <v>2012601</v>
      </c>
      <c r="B165" s="192" t="s">
        <v>109</v>
      </c>
      <c r="C165" s="190"/>
      <c r="D165" s="191"/>
    </row>
    <row r="166" ht="16.9" customHeight="1" spans="1:4">
      <c r="A166" s="188">
        <v>2012602</v>
      </c>
      <c r="B166" s="192" t="s">
        <v>110</v>
      </c>
      <c r="C166" s="190"/>
      <c r="D166" s="191"/>
    </row>
    <row r="167" ht="16.9" customHeight="1" spans="1:4">
      <c r="A167" s="188">
        <v>2012603</v>
      </c>
      <c r="B167" s="192" t="s">
        <v>111</v>
      </c>
      <c r="C167" s="190"/>
      <c r="D167" s="191"/>
    </row>
    <row r="168" ht="16.9" customHeight="1" spans="1:4">
      <c r="A168" s="188">
        <v>2012604</v>
      </c>
      <c r="B168" s="192" t="s">
        <v>208</v>
      </c>
      <c r="C168" s="190"/>
      <c r="D168" s="191"/>
    </row>
    <row r="169" ht="16.9" customHeight="1" spans="1:4">
      <c r="A169" s="188">
        <v>2012699</v>
      </c>
      <c r="B169" s="192" t="s">
        <v>209</v>
      </c>
      <c r="C169" s="190">
        <v>10</v>
      </c>
      <c r="D169" s="191"/>
    </row>
    <row r="170" ht="16.9" customHeight="1" spans="1:4">
      <c r="A170" s="188">
        <v>20128</v>
      </c>
      <c r="B170" s="189" t="s">
        <v>210</v>
      </c>
      <c r="C170" s="190">
        <f>SUM(C171:C176)</f>
        <v>0</v>
      </c>
      <c r="D170" s="191"/>
    </row>
    <row r="171" ht="16.9" customHeight="1" spans="1:4">
      <c r="A171" s="188">
        <v>2012801</v>
      </c>
      <c r="B171" s="192" t="s">
        <v>109</v>
      </c>
      <c r="C171" s="190"/>
      <c r="D171" s="191"/>
    </row>
    <row r="172" ht="16.9" customHeight="1" spans="1:4">
      <c r="A172" s="188">
        <v>2012802</v>
      </c>
      <c r="B172" s="192" t="s">
        <v>110</v>
      </c>
      <c r="C172" s="190"/>
      <c r="D172" s="191"/>
    </row>
    <row r="173" ht="16.9" customHeight="1" spans="1:4">
      <c r="A173" s="188">
        <v>2012803</v>
      </c>
      <c r="B173" s="192" t="s">
        <v>111</v>
      </c>
      <c r="C173" s="190"/>
      <c r="D173" s="191"/>
    </row>
    <row r="174" ht="16.9" customHeight="1" spans="1:4">
      <c r="A174" s="188">
        <v>2012804</v>
      </c>
      <c r="B174" s="192" t="s">
        <v>123</v>
      </c>
      <c r="C174" s="190"/>
      <c r="D174" s="191"/>
    </row>
    <row r="175" ht="16.9" customHeight="1" spans="1:4">
      <c r="A175" s="188">
        <v>2012850</v>
      </c>
      <c r="B175" s="192" t="s">
        <v>118</v>
      </c>
      <c r="C175" s="190"/>
      <c r="D175" s="191"/>
    </row>
    <row r="176" ht="16.9" customHeight="1" spans="1:4">
      <c r="A176" s="188">
        <v>2012899</v>
      </c>
      <c r="B176" s="192" t="s">
        <v>211</v>
      </c>
      <c r="C176" s="190"/>
      <c r="D176" s="191"/>
    </row>
    <row r="177" ht="16.9" customHeight="1" spans="1:4">
      <c r="A177" s="188">
        <v>20129</v>
      </c>
      <c r="B177" s="189" t="s">
        <v>212</v>
      </c>
      <c r="C177" s="190">
        <f>SUM(C178:C183)</f>
        <v>174</v>
      </c>
      <c r="D177" s="191"/>
    </row>
    <row r="178" ht="17.25" customHeight="1" spans="1:4">
      <c r="A178" s="188">
        <v>2012901</v>
      </c>
      <c r="B178" s="192" t="s">
        <v>109</v>
      </c>
      <c r="C178" s="190">
        <v>143</v>
      </c>
      <c r="D178" s="191"/>
    </row>
    <row r="179" ht="16.9" customHeight="1" spans="1:4">
      <c r="A179" s="188">
        <v>2012902</v>
      </c>
      <c r="B179" s="192" t="s">
        <v>110</v>
      </c>
      <c r="C179" s="190"/>
      <c r="D179" s="191"/>
    </row>
    <row r="180" ht="16.9" customHeight="1" spans="1:4">
      <c r="A180" s="188">
        <v>2012903</v>
      </c>
      <c r="B180" s="192" t="s">
        <v>111</v>
      </c>
      <c r="C180" s="190"/>
      <c r="D180" s="191"/>
    </row>
    <row r="181" ht="16.9" customHeight="1" spans="1:4">
      <c r="A181" s="188">
        <v>2012906</v>
      </c>
      <c r="B181" s="192" t="s">
        <v>213</v>
      </c>
      <c r="C181" s="190"/>
      <c r="D181" s="191"/>
    </row>
    <row r="182" ht="16.9" customHeight="1" spans="1:4">
      <c r="A182" s="188">
        <v>2012950</v>
      </c>
      <c r="B182" s="192" t="s">
        <v>118</v>
      </c>
      <c r="C182" s="190"/>
      <c r="D182" s="191"/>
    </row>
    <row r="183" ht="16.9" customHeight="1" spans="1:4">
      <c r="A183" s="188">
        <v>2012999</v>
      </c>
      <c r="B183" s="192" t="s">
        <v>214</v>
      </c>
      <c r="C183" s="190">
        <v>31</v>
      </c>
      <c r="D183" s="191"/>
    </row>
    <row r="184" ht="16.9" customHeight="1" spans="1:4">
      <c r="A184" s="188">
        <v>20131</v>
      </c>
      <c r="B184" s="189" t="s">
        <v>215</v>
      </c>
      <c r="C184" s="190">
        <f>SUM(C185:C190)</f>
        <v>699</v>
      </c>
      <c r="D184" s="191"/>
    </row>
    <row r="185" ht="16.9" customHeight="1" spans="1:4">
      <c r="A185" s="188">
        <v>2013101</v>
      </c>
      <c r="B185" s="192" t="s">
        <v>109</v>
      </c>
      <c r="C185" s="190">
        <v>408</v>
      </c>
      <c r="D185" s="191"/>
    </row>
    <row r="186" ht="16.9" customHeight="1" spans="1:4">
      <c r="A186" s="188">
        <v>2013102</v>
      </c>
      <c r="B186" s="192" t="s">
        <v>110</v>
      </c>
      <c r="C186" s="190"/>
      <c r="D186" s="191"/>
    </row>
    <row r="187" ht="16.9" customHeight="1" spans="1:4">
      <c r="A187" s="188">
        <v>2013103</v>
      </c>
      <c r="B187" s="192" t="s">
        <v>111</v>
      </c>
      <c r="C187" s="190"/>
      <c r="D187" s="191"/>
    </row>
    <row r="188" ht="16.9" customHeight="1" spans="1:4">
      <c r="A188" s="188">
        <v>2013105</v>
      </c>
      <c r="B188" s="192" t="s">
        <v>216</v>
      </c>
      <c r="C188" s="190">
        <v>20</v>
      </c>
      <c r="D188" s="191"/>
    </row>
    <row r="189" ht="16.9" customHeight="1" spans="1:4">
      <c r="A189" s="188">
        <v>2013150</v>
      </c>
      <c r="B189" s="192" t="s">
        <v>118</v>
      </c>
      <c r="C189" s="190"/>
      <c r="D189" s="191"/>
    </row>
    <row r="190" ht="16.9" customHeight="1" spans="1:4">
      <c r="A190" s="188">
        <v>2013199</v>
      </c>
      <c r="B190" s="192" t="s">
        <v>217</v>
      </c>
      <c r="C190" s="190">
        <v>271</v>
      </c>
      <c r="D190" s="191"/>
    </row>
    <row r="191" ht="16.9" customHeight="1" spans="1:4">
      <c r="A191" s="188">
        <v>20132</v>
      </c>
      <c r="B191" s="189" t="s">
        <v>218</v>
      </c>
      <c r="C191" s="190">
        <f>SUM(C192:C197)</f>
        <v>730</v>
      </c>
      <c r="D191" s="191"/>
    </row>
    <row r="192" ht="16.9" customHeight="1" spans="1:4">
      <c r="A192" s="188">
        <v>2013201</v>
      </c>
      <c r="B192" s="192" t="s">
        <v>109</v>
      </c>
      <c r="C192" s="190">
        <v>257</v>
      </c>
      <c r="D192" s="191"/>
    </row>
    <row r="193" ht="16.9" customHeight="1" spans="1:4">
      <c r="A193" s="188">
        <v>2013202</v>
      </c>
      <c r="B193" s="192" t="s">
        <v>110</v>
      </c>
      <c r="C193" s="190">
        <v>12</v>
      </c>
      <c r="D193" s="191"/>
    </row>
    <row r="194" ht="16.9" customHeight="1" spans="1:4">
      <c r="A194" s="188">
        <v>2013203</v>
      </c>
      <c r="B194" s="192" t="s">
        <v>111</v>
      </c>
      <c r="C194" s="190"/>
      <c r="D194" s="191"/>
    </row>
    <row r="195" ht="16.9" customHeight="1" spans="1:4">
      <c r="A195" s="188">
        <v>2013204</v>
      </c>
      <c r="B195" s="192" t="s">
        <v>219</v>
      </c>
      <c r="C195" s="190"/>
      <c r="D195" s="191"/>
    </row>
    <row r="196" ht="16.9" customHeight="1" spans="1:4">
      <c r="A196" s="188">
        <v>2013250</v>
      </c>
      <c r="B196" s="192" t="s">
        <v>118</v>
      </c>
      <c r="C196" s="190">
        <v>23</v>
      </c>
      <c r="D196" s="191"/>
    </row>
    <row r="197" ht="16.9" customHeight="1" spans="1:4">
      <c r="A197" s="188">
        <v>2013299</v>
      </c>
      <c r="B197" s="192" t="s">
        <v>220</v>
      </c>
      <c r="C197" s="190">
        <v>438</v>
      </c>
      <c r="D197" s="191"/>
    </row>
    <row r="198" ht="16.9" customHeight="1" spans="1:4">
      <c r="A198" s="188">
        <v>20133</v>
      </c>
      <c r="B198" s="189" t="s">
        <v>221</v>
      </c>
      <c r="C198" s="190">
        <f>SUM(C199:C203)</f>
        <v>168</v>
      </c>
      <c r="D198" s="191"/>
    </row>
    <row r="199" ht="16.9" customHeight="1" spans="1:4">
      <c r="A199" s="188">
        <v>2013301</v>
      </c>
      <c r="B199" s="192" t="s">
        <v>109</v>
      </c>
      <c r="C199" s="190">
        <v>137</v>
      </c>
      <c r="D199" s="191"/>
    </row>
    <row r="200" ht="16.9" customHeight="1" spans="1:4">
      <c r="A200" s="188">
        <v>2013302</v>
      </c>
      <c r="B200" s="192" t="s">
        <v>110</v>
      </c>
      <c r="C200" s="190"/>
      <c r="D200" s="191"/>
    </row>
    <row r="201" ht="16.9" customHeight="1" spans="1:4">
      <c r="A201" s="188">
        <v>2013303</v>
      </c>
      <c r="B201" s="192" t="s">
        <v>111</v>
      </c>
      <c r="C201" s="190"/>
      <c r="D201" s="191"/>
    </row>
    <row r="202" ht="16.9" customHeight="1" spans="1:4">
      <c r="A202" s="188">
        <v>2013350</v>
      </c>
      <c r="B202" s="192" t="s">
        <v>118</v>
      </c>
      <c r="C202" s="190"/>
      <c r="D202" s="191"/>
    </row>
    <row r="203" ht="16.9" customHeight="1" spans="1:4">
      <c r="A203" s="188">
        <v>2013399</v>
      </c>
      <c r="B203" s="192" t="s">
        <v>222</v>
      </c>
      <c r="C203" s="190">
        <v>31</v>
      </c>
      <c r="D203" s="191"/>
    </row>
    <row r="204" ht="16.9" customHeight="1" spans="1:4">
      <c r="A204" s="188">
        <v>20134</v>
      </c>
      <c r="B204" s="189" t="s">
        <v>223</v>
      </c>
      <c r="C204" s="190">
        <f>SUM(C205:C211)</f>
        <v>146</v>
      </c>
      <c r="D204" s="191"/>
    </row>
    <row r="205" ht="16.9" customHeight="1" spans="1:4">
      <c r="A205" s="188">
        <v>2013401</v>
      </c>
      <c r="B205" s="192" t="s">
        <v>109</v>
      </c>
      <c r="C205" s="190">
        <v>101</v>
      </c>
      <c r="D205" s="191"/>
    </row>
    <row r="206" ht="16.9" customHeight="1" spans="1:4">
      <c r="A206" s="188">
        <v>2013402</v>
      </c>
      <c r="B206" s="192" t="s">
        <v>110</v>
      </c>
      <c r="C206" s="190"/>
      <c r="D206" s="191"/>
    </row>
    <row r="207" ht="16.9" customHeight="1" spans="1:4">
      <c r="A207" s="188">
        <v>2013403</v>
      </c>
      <c r="B207" s="192" t="s">
        <v>111</v>
      </c>
      <c r="C207" s="190"/>
      <c r="D207" s="191"/>
    </row>
    <row r="208" ht="16.9" customHeight="1" spans="1:4">
      <c r="A208" s="188">
        <v>2013404</v>
      </c>
      <c r="B208" s="192" t="s">
        <v>224</v>
      </c>
      <c r="C208" s="190">
        <v>5</v>
      </c>
      <c r="D208" s="191"/>
    </row>
    <row r="209" ht="16.9" customHeight="1" spans="1:4">
      <c r="A209" s="188">
        <v>2013405</v>
      </c>
      <c r="B209" s="192" t="s">
        <v>225</v>
      </c>
      <c r="C209" s="190"/>
      <c r="D209" s="191"/>
    </row>
    <row r="210" ht="16.9" customHeight="1" spans="1:4">
      <c r="A210" s="188">
        <v>2013450</v>
      </c>
      <c r="B210" s="192" t="s">
        <v>118</v>
      </c>
      <c r="C210" s="190"/>
      <c r="D210" s="191"/>
    </row>
    <row r="211" ht="16.9" customHeight="1" spans="1:4">
      <c r="A211" s="188">
        <v>2013499</v>
      </c>
      <c r="B211" s="192" t="s">
        <v>226</v>
      </c>
      <c r="C211" s="190">
        <v>40</v>
      </c>
      <c r="D211" s="191"/>
    </row>
    <row r="212" ht="16.9" customHeight="1" spans="1:4">
      <c r="A212" s="188">
        <v>20135</v>
      </c>
      <c r="B212" s="189" t="s">
        <v>227</v>
      </c>
      <c r="C212" s="190">
        <f>SUM(C213:C217)</f>
        <v>0</v>
      </c>
      <c r="D212" s="191"/>
    </row>
    <row r="213" ht="16.9" customHeight="1" spans="1:4">
      <c r="A213" s="188">
        <v>2013501</v>
      </c>
      <c r="B213" s="192" t="s">
        <v>109</v>
      </c>
      <c r="C213" s="190"/>
      <c r="D213" s="191"/>
    </row>
    <row r="214" ht="16.9" customHeight="1" spans="1:4">
      <c r="A214" s="188">
        <v>2013502</v>
      </c>
      <c r="B214" s="192" t="s">
        <v>110</v>
      </c>
      <c r="C214" s="190"/>
      <c r="D214" s="191"/>
    </row>
    <row r="215" ht="16.9" customHeight="1" spans="1:4">
      <c r="A215" s="188">
        <v>2013503</v>
      </c>
      <c r="B215" s="192" t="s">
        <v>111</v>
      </c>
      <c r="C215" s="190"/>
      <c r="D215" s="191"/>
    </row>
    <row r="216" ht="16.9" customHeight="1" spans="1:4">
      <c r="A216" s="188">
        <v>2013550</v>
      </c>
      <c r="B216" s="192" t="s">
        <v>118</v>
      </c>
      <c r="C216" s="190"/>
      <c r="D216" s="191"/>
    </row>
    <row r="217" ht="16.9" customHeight="1" spans="1:4">
      <c r="A217" s="188">
        <v>2013599</v>
      </c>
      <c r="B217" s="192" t="s">
        <v>228</v>
      </c>
      <c r="C217" s="190"/>
      <c r="D217" s="191"/>
    </row>
    <row r="218" ht="16.9" customHeight="1" spans="1:4">
      <c r="A218" s="188">
        <v>20136</v>
      </c>
      <c r="B218" s="189" t="s">
        <v>229</v>
      </c>
      <c r="C218" s="190">
        <f>SUM(C219:C223)</f>
        <v>11</v>
      </c>
      <c r="D218" s="191"/>
    </row>
    <row r="219" ht="16.9" customHeight="1" spans="1:4">
      <c r="A219" s="188">
        <v>2013601</v>
      </c>
      <c r="B219" s="192" t="s">
        <v>109</v>
      </c>
      <c r="C219" s="190"/>
      <c r="D219" s="191"/>
    </row>
    <row r="220" ht="16.9" customHeight="1" spans="1:4">
      <c r="A220" s="188">
        <v>2013602</v>
      </c>
      <c r="B220" s="192" t="s">
        <v>110</v>
      </c>
      <c r="C220" s="190"/>
      <c r="D220" s="191"/>
    </row>
    <row r="221" ht="16.9" customHeight="1" spans="1:4">
      <c r="A221" s="188">
        <v>2013603</v>
      </c>
      <c r="B221" s="192" t="s">
        <v>111</v>
      </c>
      <c r="C221" s="190"/>
      <c r="D221" s="191"/>
    </row>
    <row r="222" ht="16.9" customHeight="1" spans="1:4">
      <c r="A222" s="188">
        <v>2013650</v>
      </c>
      <c r="B222" s="192" t="s">
        <v>118</v>
      </c>
      <c r="C222" s="190"/>
      <c r="D222" s="191"/>
    </row>
    <row r="223" ht="16.9" customHeight="1" spans="1:4">
      <c r="A223" s="188">
        <v>2013699</v>
      </c>
      <c r="B223" s="192" t="s">
        <v>230</v>
      </c>
      <c r="C223" s="190">
        <v>11</v>
      </c>
      <c r="D223" s="191"/>
    </row>
    <row r="224" ht="16.9" customHeight="1" spans="1:4">
      <c r="A224" s="188">
        <v>20137</v>
      </c>
      <c r="B224" s="189" t="s">
        <v>231</v>
      </c>
      <c r="C224" s="190">
        <f>SUM(C225:C229)</f>
        <v>0</v>
      </c>
      <c r="D224" s="191"/>
    </row>
    <row r="225" ht="16.9" customHeight="1" spans="1:4">
      <c r="A225" s="188">
        <v>2013701</v>
      </c>
      <c r="B225" s="192" t="s">
        <v>109</v>
      </c>
      <c r="C225" s="190"/>
      <c r="D225" s="191"/>
    </row>
    <row r="226" ht="16.9" customHeight="1" spans="1:4">
      <c r="A226" s="188">
        <v>2013702</v>
      </c>
      <c r="B226" s="192" t="s">
        <v>110</v>
      </c>
      <c r="C226" s="190"/>
      <c r="D226" s="191"/>
    </row>
    <row r="227" ht="16.9" customHeight="1" spans="1:4">
      <c r="A227" s="188">
        <v>2013703</v>
      </c>
      <c r="B227" s="192" t="s">
        <v>111</v>
      </c>
      <c r="C227" s="190"/>
      <c r="D227" s="191"/>
    </row>
    <row r="228" ht="16.9" customHeight="1" spans="1:4">
      <c r="A228" s="188">
        <v>2013750</v>
      </c>
      <c r="B228" s="192" t="s">
        <v>118</v>
      </c>
      <c r="C228" s="190"/>
      <c r="D228" s="191"/>
    </row>
    <row r="229" ht="16.9" customHeight="1" spans="1:4">
      <c r="A229" s="188">
        <v>2013799</v>
      </c>
      <c r="B229" s="192" t="s">
        <v>232</v>
      </c>
      <c r="C229" s="190"/>
      <c r="D229" s="191"/>
    </row>
    <row r="230" ht="16.9" customHeight="1" spans="1:4">
      <c r="A230" s="188">
        <v>20138</v>
      </c>
      <c r="B230" s="189" t="s">
        <v>233</v>
      </c>
      <c r="C230" s="190">
        <f>SUM(C231:C246)</f>
        <v>140</v>
      </c>
      <c r="D230" s="191"/>
    </row>
    <row r="231" ht="16.9" customHeight="1" spans="1:4">
      <c r="A231" s="188">
        <v>2013801</v>
      </c>
      <c r="B231" s="192" t="s">
        <v>109</v>
      </c>
      <c r="C231" s="190">
        <v>139</v>
      </c>
      <c r="D231" s="191"/>
    </row>
    <row r="232" ht="16.9" customHeight="1" spans="1:4">
      <c r="A232" s="188">
        <v>2013802</v>
      </c>
      <c r="B232" s="192" t="s">
        <v>110</v>
      </c>
      <c r="C232" s="190"/>
      <c r="D232" s="191"/>
    </row>
    <row r="233" ht="16.9" customHeight="1" spans="1:4">
      <c r="A233" s="188">
        <v>2013803</v>
      </c>
      <c r="B233" s="192" t="s">
        <v>111</v>
      </c>
      <c r="C233" s="190"/>
      <c r="D233" s="191"/>
    </row>
    <row r="234" ht="16.9" customHeight="1" spans="1:4">
      <c r="A234" s="188">
        <v>2013804</v>
      </c>
      <c r="B234" s="192" t="s">
        <v>234</v>
      </c>
      <c r="C234" s="190"/>
      <c r="D234" s="191"/>
    </row>
    <row r="235" ht="16.9" customHeight="1" spans="1:4">
      <c r="A235" s="188">
        <v>2013805</v>
      </c>
      <c r="B235" s="192" t="s">
        <v>235</v>
      </c>
      <c r="C235" s="190"/>
      <c r="D235" s="191"/>
    </row>
    <row r="236" ht="16.9" customHeight="1" spans="1:4">
      <c r="A236" s="188">
        <v>2013806</v>
      </c>
      <c r="B236" s="192" t="s">
        <v>236</v>
      </c>
      <c r="C236" s="190"/>
      <c r="D236" s="191"/>
    </row>
    <row r="237" ht="16.9" customHeight="1" spans="1:4">
      <c r="A237" s="188">
        <v>2013807</v>
      </c>
      <c r="B237" s="192" t="s">
        <v>237</v>
      </c>
      <c r="C237" s="190"/>
      <c r="D237" s="191"/>
    </row>
    <row r="238" ht="16.9" customHeight="1" spans="1:4">
      <c r="A238" s="188">
        <v>2013808</v>
      </c>
      <c r="B238" s="192" t="s">
        <v>150</v>
      </c>
      <c r="C238" s="190"/>
      <c r="D238" s="191"/>
    </row>
    <row r="239" ht="16.9" customHeight="1" spans="1:4">
      <c r="A239" s="188">
        <v>2013809</v>
      </c>
      <c r="B239" s="192" t="s">
        <v>238</v>
      </c>
      <c r="C239" s="190"/>
      <c r="D239" s="191"/>
    </row>
    <row r="240" ht="16.9" customHeight="1" spans="1:4">
      <c r="A240" s="188">
        <v>2013810</v>
      </c>
      <c r="B240" s="192" t="s">
        <v>239</v>
      </c>
      <c r="C240" s="190"/>
      <c r="D240" s="191"/>
    </row>
    <row r="241" ht="16.9" customHeight="1" spans="1:4">
      <c r="A241" s="188">
        <v>2013811</v>
      </c>
      <c r="B241" s="192" t="s">
        <v>240</v>
      </c>
      <c r="C241" s="190"/>
      <c r="D241" s="191"/>
    </row>
    <row r="242" ht="16.9" customHeight="1" spans="1:4">
      <c r="A242" s="188">
        <v>2013812</v>
      </c>
      <c r="B242" s="192" t="s">
        <v>241</v>
      </c>
      <c r="C242" s="190"/>
      <c r="D242" s="191"/>
    </row>
    <row r="243" ht="16.9" customHeight="1" spans="1:4">
      <c r="A243" s="188">
        <v>2013813</v>
      </c>
      <c r="B243" s="192" t="s">
        <v>242</v>
      </c>
      <c r="C243" s="190"/>
      <c r="D243" s="191"/>
    </row>
    <row r="244" ht="16.9" customHeight="1" spans="1:4">
      <c r="A244" s="188">
        <v>2013814</v>
      </c>
      <c r="B244" s="192" t="s">
        <v>243</v>
      </c>
      <c r="C244" s="190"/>
      <c r="D244" s="191"/>
    </row>
    <row r="245" ht="16.9" customHeight="1" spans="1:4">
      <c r="A245" s="188">
        <v>2013850</v>
      </c>
      <c r="B245" s="192" t="s">
        <v>118</v>
      </c>
      <c r="C245" s="190"/>
      <c r="D245" s="191"/>
    </row>
    <row r="246" ht="16.9" customHeight="1" spans="1:4">
      <c r="A246" s="188">
        <v>2013899</v>
      </c>
      <c r="B246" s="192" t="s">
        <v>244</v>
      </c>
      <c r="C246" s="190">
        <v>1</v>
      </c>
      <c r="D246" s="191"/>
    </row>
    <row r="247" ht="16.9" customHeight="1" spans="1:4">
      <c r="A247" s="188">
        <v>20199</v>
      </c>
      <c r="B247" s="189" t="s">
        <v>245</v>
      </c>
      <c r="C247" s="190">
        <f>SUM(C248:C249)</f>
        <v>29</v>
      </c>
      <c r="D247" s="191"/>
    </row>
    <row r="248" ht="16.9" customHeight="1" spans="1:4">
      <c r="A248" s="188">
        <v>2019901</v>
      </c>
      <c r="B248" s="192" t="s">
        <v>246</v>
      </c>
      <c r="C248" s="190"/>
      <c r="D248" s="191"/>
    </row>
    <row r="249" ht="16.9" customHeight="1" spans="1:4">
      <c r="A249" s="188">
        <v>2019999</v>
      </c>
      <c r="B249" s="192" t="s">
        <v>247</v>
      </c>
      <c r="C249" s="190">
        <v>29</v>
      </c>
      <c r="D249" s="191"/>
    </row>
    <row r="250" ht="16.9" customHeight="1" spans="1:4">
      <c r="A250" s="188">
        <v>202</v>
      </c>
      <c r="B250" s="189" t="s">
        <v>248</v>
      </c>
      <c r="C250" s="190">
        <f>SUM(C251:C252)</f>
        <v>0</v>
      </c>
      <c r="D250" s="191"/>
    </row>
    <row r="251" ht="16.9" customHeight="1" spans="1:4">
      <c r="A251" s="188">
        <v>20201</v>
      </c>
      <c r="B251" s="189" t="s">
        <v>249</v>
      </c>
      <c r="C251" s="190"/>
      <c r="D251" s="191"/>
    </row>
    <row r="252" ht="16.9" customHeight="1" spans="1:4">
      <c r="A252" s="188">
        <v>20299</v>
      </c>
      <c r="B252" s="189" t="s">
        <v>250</v>
      </c>
      <c r="C252" s="190"/>
      <c r="D252" s="191"/>
    </row>
    <row r="253" ht="16.9" customHeight="1" spans="1:4">
      <c r="A253" s="188">
        <v>203</v>
      </c>
      <c r="B253" s="189" t="s">
        <v>251</v>
      </c>
      <c r="C253" s="190">
        <f>SUM(C254,C264,)</f>
        <v>0</v>
      </c>
      <c r="D253" s="191"/>
    </row>
    <row r="254" ht="16.9" customHeight="1" spans="1:4">
      <c r="A254" s="188">
        <v>20306</v>
      </c>
      <c r="B254" s="189" t="s">
        <v>252</v>
      </c>
      <c r="C254" s="190">
        <f>SUM(C255:C263)</f>
        <v>0</v>
      </c>
      <c r="D254" s="191"/>
    </row>
    <row r="255" ht="16.9" customHeight="1" spans="1:4">
      <c r="A255" s="188">
        <v>2030601</v>
      </c>
      <c r="B255" s="192" t="s">
        <v>253</v>
      </c>
      <c r="C255" s="190"/>
      <c r="D255" s="191"/>
    </row>
    <row r="256" ht="16.9" customHeight="1" spans="1:4">
      <c r="A256" s="188">
        <v>2030602</v>
      </c>
      <c r="B256" s="192" t="s">
        <v>254</v>
      </c>
      <c r="C256" s="190"/>
      <c r="D256" s="191"/>
    </row>
    <row r="257" ht="16.9" customHeight="1" spans="1:4">
      <c r="A257" s="188">
        <v>2030603</v>
      </c>
      <c r="B257" s="192" t="s">
        <v>255</v>
      </c>
      <c r="C257" s="190"/>
      <c r="D257" s="191"/>
    </row>
    <row r="258" ht="16.9" customHeight="1" spans="1:4">
      <c r="A258" s="188">
        <v>2030604</v>
      </c>
      <c r="B258" s="192" t="s">
        <v>256</v>
      </c>
      <c r="C258" s="190"/>
      <c r="D258" s="191"/>
    </row>
    <row r="259" ht="16.9" customHeight="1" spans="1:4">
      <c r="A259" s="188">
        <v>2030605</v>
      </c>
      <c r="B259" s="192" t="s">
        <v>257</v>
      </c>
      <c r="C259" s="190"/>
      <c r="D259" s="191"/>
    </row>
    <row r="260" ht="16.9" customHeight="1" spans="1:4">
      <c r="A260" s="188">
        <v>2030606</v>
      </c>
      <c r="B260" s="192" t="s">
        <v>258</v>
      </c>
      <c r="C260" s="190"/>
      <c r="D260" s="191"/>
    </row>
    <row r="261" ht="16.9" customHeight="1" spans="1:4">
      <c r="A261" s="188">
        <v>2030607</v>
      </c>
      <c r="B261" s="192" t="s">
        <v>259</v>
      </c>
      <c r="C261" s="190"/>
      <c r="D261" s="191"/>
    </row>
    <row r="262" ht="16.9" customHeight="1" spans="1:4">
      <c r="A262" s="188">
        <v>2030608</v>
      </c>
      <c r="B262" s="192" t="s">
        <v>260</v>
      </c>
      <c r="C262" s="190"/>
      <c r="D262" s="191"/>
    </row>
    <row r="263" ht="16.9" customHeight="1" spans="1:4">
      <c r="A263" s="188">
        <v>2030699</v>
      </c>
      <c r="B263" s="192" t="s">
        <v>261</v>
      </c>
      <c r="C263" s="190"/>
      <c r="D263" s="191"/>
    </row>
    <row r="264" ht="16.9" customHeight="1" spans="1:4">
      <c r="A264" s="188">
        <v>20399</v>
      </c>
      <c r="B264" s="189" t="s">
        <v>262</v>
      </c>
      <c r="C264" s="190"/>
      <c r="D264" s="191"/>
    </row>
    <row r="265" ht="16.9" customHeight="1" spans="1:4">
      <c r="A265" s="188">
        <v>204</v>
      </c>
      <c r="B265" s="189" t="s">
        <v>263</v>
      </c>
      <c r="C265" s="190">
        <f>SUM(C266,C269,C278,C285,C293,C302,C318,C328,C338,C346,C352,)</f>
        <v>4314</v>
      </c>
      <c r="D265" s="191">
        <v>81.5</v>
      </c>
    </row>
    <row r="266" ht="16.9" customHeight="1" spans="1:4">
      <c r="A266" s="188">
        <v>20401</v>
      </c>
      <c r="B266" s="189" t="s">
        <v>264</v>
      </c>
      <c r="C266" s="190">
        <f>SUM(C267:C268)</f>
        <v>0</v>
      </c>
      <c r="D266" s="191"/>
    </row>
    <row r="267" ht="16.9" customHeight="1" spans="1:4">
      <c r="A267" s="188">
        <v>2040101</v>
      </c>
      <c r="B267" s="192" t="s">
        <v>265</v>
      </c>
      <c r="C267" s="190"/>
      <c r="D267" s="191"/>
    </row>
    <row r="268" ht="16.9" customHeight="1" spans="1:4">
      <c r="A268" s="188">
        <v>2040199</v>
      </c>
      <c r="B268" s="192" t="s">
        <v>266</v>
      </c>
      <c r="C268" s="190"/>
      <c r="D268" s="191"/>
    </row>
    <row r="269" ht="16.9" customHeight="1" spans="1:4">
      <c r="A269" s="188">
        <v>20402</v>
      </c>
      <c r="B269" s="189" t="s">
        <v>267</v>
      </c>
      <c r="C269" s="190">
        <f>SUM(C270:C277)</f>
        <v>2558</v>
      </c>
      <c r="D269" s="191"/>
    </row>
    <row r="270" ht="16.9" customHeight="1" spans="1:4">
      <c r="A270" s="188">
        <v>2040201</v>
      </c>
      <c r="B270" s="192" t="s">
        <v>109</v>
      </c>
      <c r="C270" s="190">
        <v>996</v>
      </c>
      <c r="D270" s="191"/>
    </row>
    <row r="271" ht="16.9" customHeight="1" spans="1:4">
      <c r="A271" s="188">
        <v>2040202</v>
      </c>
      <c r="B271" s="192" t="s">
        <v>110</v>
      </c>
      <c r="C271" s="190">
        <v>684</v>
      </c>
      <c r="D271" s="191"/>
    </row>
    <row r="272" ht="16.9" customHeight="1" spans="1:4">
      <c r="A272" s="188">
        <v>2040203</v>
      </c>
      <c r="B272" s="192" t="s">
        <v>111</v>
      </c>
      <c r="C272" s="190"/>
      <c r="D272" s="191"/>
    </row>
    <row r="273" ht="16.9" customHeight="1" spans="1:4">
      <c r="A273" s="188">
        <v>2040219</v>
      </c>
      <c r="B273" s="192" t="s">
        <v>150</v>
      </c>
      <c r="C273" s="190"/>
      <c r="D273" s="191"/>
    </row>
    <row r="274" ht="16.9" customHeight="1" spans="1:4">
      <c r="A274" s="188">
        <v>2040220</v>
      </c>
      <c r="B274" s="192" t="s">
        <v>268</v>
      </c>
      <c r="C274" s="190">
        <v>600</v>
      </c>
      <c r="D274" s="191"/>
    </row>
    <row r="275" ht="16.9" customHeight="1" spans="1:4">
      <c r="A275" s="188">
        <v>2040221</v>
      </c>
      <c r="B275" s="192" t="s">
        <v>269</v>
      </c>
      <c r="C275" s="190"/>
      <c r="D275" s="191"/>
    </row>
    <row r="276" ht="16.9" customHeight="1" spans="1:4">
      <c r="A276" s="188">
        <v>2040250</v>
      </c>
      <c r="B276" s="192" t="s">
        <v>118</v>
      </c>
      <c r="C276" s="190"/>
      <c r="D276" s="191"/>
    </row>
    <row r="277" ht="16.9" customHeight="1" spans="1:4">
      <c r="A277" s="188">
        <v>2040299</v>
      </c>
      <c r="B277" s="192" t="s">
        <v>270</v>
      </c>
      <c r="C277" s="190">
        <v>278</v>
      </c>
      <c r="D277" s="191"/>
    </row>
    <row r="278" ht="16.9" customHeight="1" spans="1:4">
      <c r="A278" s="188">
        <v>20403</v>
      </c>
      <c r="B278" s="189" t="s">
        <v>271</v>
      </c>
      <c r="C278" s="190">
        <f>SUM(C279:C284)</f>
        <v>0</v>
      </c>
      <c r="D278" s="191"/>
    </row>
    <row r="279" ht="16.9" customHeight="1" spans="1:4">
      <c r="A279" s="188">
        <v>2040301</v>
      </c>
      <c r="B279" s="192" t="s">
        <v>109</v>
      </c>
      <c r="C279" s="190"/>
      <c r="D279" s="191"/>
    </row>
    <row r="280" ht="16.9" customHeight="1" spans="1:4">
      <c r="A280" s="188">
        <v>2040302</v>
      </c>
      <c r="B280" s="192" t="s">
        <v>110</v>
      </c>
      <c r="C280" s="190"/>
      <c r="D280" s="191"/>
    </row>
    <row r="281" ht="16.9" customHeight="1" spans="1:4">
      <c r="A281" s="188">
        <v>2040303</v>
      </c>
      <c r="B281" s="192" t="s">
        <v>111</v>
      </c>
      <c r="C281" s="190"/>
      <c r="D281" s="191"/>
    </row>
    <row r="282" ht="16.9" customHeight="1" spans="1:4">
      <c r="A282" s="188">
        <v>2040304</v>
      </c>
      <c r="B282" s="192" t="s">
        <v>272</v>
      </c>
      <c r="C282" s="190"/>
      <c r="D282" s="191"/>
    </row>
    <row r="283" ht="16.9" customHeight="1" spans="1:4">
      <c r="A283" s="188">
        <v>2040350</v>
      </c>
      <c r="B283" s="192" t="s">
        <v>118</v>
      </c>
      <c r="C283" s="190"/>
      <c r="D283" s="191"/>
    </row>
    <row r="284" ht="16.9" customHeight="1" spans="1:4">
      <c r="A284" s="188">
        <v>2040399</v>
      </c>
      <c r="B284" s="192" t="s">
        <v>273</v>
      </c>
      <c r="C284" s="190"/>
      <c r="D284" s="191"/>
    </row>
    <row r="285" ht="16.9" customHeight="1" spans="1:4">
      <c r="A285" s="188">
        <v>20404</v>
      </c>
      <c r="B285" s="189" t="s">
        <v>274</v>
      </c>
      <c r="C285" s="190">
        <f>SUM(C286:C292)</f>
        <v>725</v>
      </c>
      <c r="D285" s="191"/>
    </row>
    <row r="286" ht="16.9" customHeight="1" spans="1:4">
      <c r="A286" s="188">
        <v>2040401</v>
      </c>
      <c r="B286" s="192" t="s">
        <v>109</v>
      </c>
      <c r="C286" s="190">
        <v>485</v>
      </c>
      <c r="D286" s="191"/>
    </row>
    <row r="287" ht="16.9" customHeight="1" spans="1:4">
      <c r="A287" s="188">
        <v>2040402</v>
      </c>
      <c r="B287" s="192" t="s">
        <v>110</v>
      </c>
      <c r="C287" s="190"/>
      <c r="D287" s="191"/>
    </row>
    <row r="288" ht="16.9" customHeight="1" spans="1:4">
      <c r="A288" s="188">
        <v>2040403</v>
      </c>
      <c r="B288" s="192" t="s">
        <v>111</v>
      </c>
      <c r="C288" s="190"/>
      <c r="D288" s="191"/>
    </row>
    <row r="289" ht="16.9" customHeight="1" spans="1:4">
      <c r="A289" s="188">
        <v>2040409</v>
      </c>
      <c r="B289" s="192" t="s">
        <v>275</v>
      </c>
      <c r="C289" s="190"/>
      <c r="D289" s="191"/>
    </row>
    <row r="290" ht="16.9" customHeight="1" spans="1:4">
      <c r="A290" s="188">
        <v>2040410</v>
      </c>
      <c r="B290" s="192" t="s">
        <v>276</v>
      </c>
      <c r="C290" s="190">
        <v>170</v>
      </c>
      <c r="D290" s="191"/>
    </row>
    <row r="291" ht="16.9" customHeight="1" spans="1:4">
      <c r="A291" s="188">
        <v>2040450</v>
      </c>
      <c r="B291" s="192" t="s">
        <v>118</v>
      </c>
      <c r="C291" s="190"/>
      <c r="D291" s="191"/>
    </row>
    <row r="292" ht="16.9" customHeight="1" spans="1:4">
      <c r="A292" s="188">
        <v>2040499</v>
      </c>
      <c r="B292" s="192" t="s">
        <v>277</v>
      </c>
      <c r="C292" s="190">
        <v>70</v>
      </c>
      <c r="D292" s="191"/>
    </row>
    <row r="293" ht="16.9" customHeight="1" spans="1:4">
      <c r="A293" s="188">
        <v>20405</v>
      </c>
      <c r="B293" s="189" t="s">
        <v>278</v>
      </c>
      <c r="C293" s="190">
        <f>SUM(C294:C301)</f>
        <v>772</v>
      </c>
      <c r="D293" s="191"/>
    </row>
    <row r="294" ht="16.9" customHeight="1" spans="1:4">
      <c r="A294" s="188">
        <v>2040501</v>
      </c>
      <c r="B294" s="192" t="s">
        <v>109</v>
      </c>
      <c r="C294" s="190">
        <v>376</v>
      </c>
      <c r="D294" s="191"/>
    </row>
    <row r="295" ht="16.9" customHeight="1" spans="1:4">
      <c r="A295" s="188">
        <v>2040502</v>
      </c>
      <c r="B295" s="192" t="s">
        <v>110</v>
      </c>
      <c r="C295" s="190">
        <v>145</v>
      </c>
      <c r="D295" s="191"/>
    </row>
    <row r="296" ht="16.9" customHeight="1" spans="1:4">
      <c r="A296" s="188">
        <v>2040503</v>
      </c>
      <c r="B296" s="192" t="s">
        <v>111</v>
      </c>
      <c r="C296" s="190"/>
      <c r="D296" s="191"/>
    </row>
    <row r="297" ht="16.9" customHeight="1" spans="1:4">
      <c r="A297" s="188">
        <v>2040504</v>
      </c>
      <c r="B297" s="192" t="s">
        <v>279</v>
      </c>
      <c r="C297" s="190">
        <v>164</v>
      </c>
      <c r="D297" s="191"/>
    </row>
    <row r="298" ht="16.9" customHeight="1" spans="1:4">
      <c r="A298" s="188">
        <v>2040505</v>
      </c>
      <c r="B298" s="192" t="s">
        <v>280</v>
      </c>
      <c r="C298" s="190">
        <v>58</v>
      </c>
      <c r="D298" s="191"/>
    </row>
    <row r="299" ht="16.9" customHeight="1" spans="1:4">
      <c r="A299" s="188">
        <v>2040506</v>
      </c>
      <c r="B299" s="192" t="s">
        <v>281</v>
      </c>
      <c r="C299" s="190"/>
      <c r="D299" s="191"/>
    </row>
    <row r="300" ht="16.9" customHeight="1" spans="1:4">
      <c r="A300" s="188">
        <v>2040550</v>
      </c>
      <c r="B300" s="192" t="s">
        <v>118</v>
      </c>
      <c r="C300" s="190"/>
      <c r="D300" s="191"/>
    </row>
    <row r="301" ht="16.9" customHeight="1" spans="1:4">
      <c r="A301" s="188">
        <v>2040599</v>
      </c>
      <c r="B301" s="192" t="s">
        <v>282</v>
      </c>
      <c r="C301" s="190">
        <v>29</v>
      </c>
      <c r="D301" s="191"/>
    </row>
    <row r="302" ht="16.9" customHeight="1" spans="1:4">
      <c r="A302" s="188">
        <v>20406</v>
      </c>
      <c r="B302" s="189" t="s">
        <v>283</v>
      </c>
      <c r="C302" s="190">
        <f>SUM(C303:C317)</f>
        <v>255</v>
      </c>
      <c r="D302" s="191"/>
    </row>
    <row r="303" ht="16.9" customHeight="1" spans="1:4">
      <c r="A303" s="188">
        <v>2040601</v>
      </c>
      <c r="B303" s="192" t="s">
        <v>109</v>
      </c>
      <c r="C303" s="190">
        <v>184</v>
      </c>
      <c r="D303" s="191"/>
    </row>
    <row r="304" ht="16.9" customHeight="1" spans="1:4">
      <c r="A304" s="188">
        <v>2040602</v>
      </c>
      <c r="B304" s="192" t="s">
        <v>110</v>
      </c>
      <c r="C304" s="190"/>
      <c r="D304" s="191"/>
    </row>
    <row r="305" ht="16.9" customHeight="1" spans="1:4">
      <c r="A305" s="188">
        <v>2040603</v>
      </c>
      <c r="B305" s="192" t="s">
        <v>111</v>
      </c>
      <c r="C305" s="190"/>
      <c r="D305" s="191"/>
    </row>
    <row r="306" ht="16.9" customHeight="1" spans="1:4">
      <c r="A306" s="188">
        <v>2040604</v>
      </c>
      <c r="B306" s="192" t="s">
        <v>284</v>
      </c>
      <c r="C306" s="190">
        <v>32</v>
      </c>
      <c r="D306" s="191"/>
    </row>
    <row r="307" ht="16.9" customHeight="1" spans="1:4">
      <c r="A307" s="188">
        <v>2040605</v>
      </c>
      <c r="B307" s="192" t="s">
        <v>285</v>
      </c>
      <c r="C307" s="190">
        <v>3</v>
      </c>
      <c r="D307" s="191"/>
    </row>
    <row r="308" ht="16.9" customHeight="1" spans="1:4">
      <c r="A308" s="188">
        <v>2040606</v>
      </c>
      <c r="B308" s="192" t="s">
        <v>286</v>
      </c>
      <c r="C308" s="190">
        <v>2</v>
      </c>
      <c r="D308" s="191"/>
    </row>
    <row r="309" ht="16.9" customHeight="1" spans="1:4">
      <c r="A309" s="188">
        <v>2040607</v>
      </c>
      <c r="B309" s="192" t="s">
        <v>287</v>
      </c>
      <c r="C309" s="190">
        <v>6</v>
      </c>
      <c r="D309" s="191"/>
    </row>
    <row r="310" ht="16.9" customHeight="1" spans="1:4">
      <c r="A310" s="188">
        <v>2040608</v>
      </c>
      <c r="B310" s="192" t="s">
        <v>288</v>
      </c>
      <c r="C310" s="190"/>
      <c r="D310" s="191"/>
    </row>
    <row r="311" ht="16.9" customHeight="1" spans="1:4">
      <c r="A311" s="188">
        <v>2040609</v>
      </c>
      <c r="B311" s="192" t="s">
        <v>289</v>
      </c>
      <c r="C311" s="190"/>
      <c r="D311" s="191"/>
    </row>
    <row r="312" ht="16.9" customHeight="1" spans="1:4">
      <c r="A312" s="188">
        <v>2040610</v>
      </c>
      <c r="B312" s="192" t="s">
        <v>290</v>
      </c>
      <c r="C312" s="190">
        <v>6</v>
      </c>
      <c r="D312" s="191"/>
    </row>
    <row r="313" ht="16.9" customHeight="1" spans="1:4">
      <c r="A313" s="188">
        <v>2040611</v>
      </c>
      <c r="B313" s="192" t="s">
        <v>291</v>
      </c>
      <c r="C313" s="190"/>
      <c r="D313" s="191"/>
    </row>
    <row r="314" ht="16.9" customHeight="1" spans="1:4">
      <c r="A314" s="188">
        <v>2040612</v>
      </c>
      <c r="B314" s="192" t="s">
        <v>292</v>
      </c>
      <c r="C314" s="190"/>
      <c r="D314" s="191"/>
    </row>
    <row r="315" ht="16.9" customHeight="1" spans="1:4">
      <c r="A315" s="188">
        <v>2040613</v>
      </c>
      <c r="B315" s="192" t="s">
        <v>150</v>
      </c>
      <c r="C315" s="190"/>
      <c r="D315" s="191"/>
    </row>
    <row r="316" ht="16.9" customHeight="1" spans="1:4">
      <c r="A316" s="188">
        <v>2040650</v>
      </c>
      <c r="B316" s="192" t="s">
        <v>118</v>
      </c>
      <c r="C316" s="190"/>
      <c r="D316" s="191"/>
    </row>
    <row r="317" ht="16.9" customHeight="1" spans="1:4">
      <c r="A317" s="188">
        <v>2040699</v>
      </c>
      <c r="B317" s="192" t="s">
        <v>293</v>
      </c>
      <c r="C317" s="190">
        <v>22</v>
      </c>
      <c r="D317" s="191"/>
    </row>
    <row r="318" ht="16.9" customHeight="1" spans="1:4">
      <c r="A318" s="188">
        <v>20407</v>
      </c>
      <c r="B318" s="189" t="s">
        <v>294</v>
      </c>
      <c r="C318" s="190">
        <f>SUM(C319:C327)</f>
        <v>0</v>
      </c>
      <c r="D318" s="191"/>
    </row>
    <row r="319" ht="16.9" customHeight="1" spans="1:4">
      <c r="A319" s="188">
        <v>2040701</v>
      </c>
      <c r="B319" s="192" t="s">
        <v>109</v>
      </c>
      <c r="C319" s="190"/>
      <c r="D319" s="191"/>
    </row>
    <row r="320" ht="16.9" customHeight="1" spans="1:4">
      <c r="A320" s="188">
        <v>2040702</v>
      </c>
      <c r="B320" s="192" t="s">
        <v>110</v>
      </c>
      <c r="C320" s="190"/>
      <c r="D320" s="191"/>
    </row>
    <row r="321" ht="16.9" customHeight="1" spans="1:4">
      <c r="A321" s="188">
        <v>2040703</v>
      </c>
      <c r="B321" s="192" t="s">
        <v>111</v>
      </c>
      <c r="C321" s="190"/>
      <c r="D321" s="191"/>
    </row>
    <row r="322" ht="16.9" customHeight="1" spans="1:4">
      <c r="A322" s="188">
        <v>2040704</v>
      </c>
      <c r="B322" s="192" t="s">
        <v>295</v>
      </c>
      <c r="C322" s="190"/>
      <c r="D322" s="191"/>
    </row>
    <row r="323" ht="16.9" customHeight="1" spans="1:4">
      <c r="A323" s="188">
        <v>2040705</v>
      </c>
      <c r="B323" s="192" t="s">
        <v>296</v>
      </c>
      <c r="C323" s="190"/>
      <c r="D323" s="191"/>
    </row>
    <row r="324" ht="16.9" customHeight="1" spans="1:4">
      <c r="A324" s="188">
        <v>2040706</v>
      </c>
      <c r="B324" s="192" t="s">
        <v>297</v>
      </c>
      <c r="C324" s="190"/>
      <c r="D324" s="191"/>
    </row>
    <row r="325" ht="16.9" customHeight="1" spans="1:4">
      <c r="A325" s="188">
        <v>2040707</v>
      </c>
      <c r="B325" s="192" t="s">
        <v>150</v>
      </c>
      <c r="C325" s="190"/>
      <c r="D325" s="191"/>
    </row>
    <row r="326" ht="16.9" customHeight="1" spans="1:4">
      <c r="A326" s="188">
        <v>2040750</v>
      </c>
      <c r="B326" s="192" t="s">
        <v>118</v>
      </c>
      <c r="C326" s="190"/>
      <c r="D326" s="191"/>
    </row>
    <row r="327" ht="16.9" customHeight="1" spans="1:4">
      <c r="A327" s="188">
        <v>2040799</v>
      </c>
      <c r="B327" s="192" t="s">
        <v>298</v>
      </c>
      <c r="C327" s="190"/>
      <c r="D327" s="191"/>
    </row>
    <row r="328" ht="16.9" customHeight="1" spans="1:4">
      <c r="A328" s="188">
        <v>20408</v>
      </c>
      <c r="B328" s="189" t="s">
        <v>299</v>
      </c>
      <c r="C328" s="190">
        <f>SUM(C329:C337)</f>
        <v>0</v>
      </c>
      <c r="D328" s="191"/>
    </row>
    <row r="329" ht="16.9" customHeight="1" spans="1:4">
      <c r="A329" s="188">
        <v>2040801</v>
      </c>
      <c r="B329" s="192" t="s">
        <v>109</v>
      </c>
      <c r="C329" s="190"/>
      <c r="D329" s="191"/>
    </row>
    <row r="330" ht="16.9" customHeight="1" spans="1:4">
      <c r="A330" s="188">
        <v>2040802</v>
      </c>
      <c r="B330" s="192" t="s">
        <v>110</v>
      </c>
      <c r="C330" s="190"/>
      <c r="D330" s="191"/>
    </row>
    <row r="331" ht="16.9" customHeight="1" spans="1:4">
      <c r="A331" s="188">
        <v>2040803</v>
      </c>
      <c r="B331" s="192" t="s">
        <v>111</v>
      </c>
      <c r="C331" s="190"/>
      <c r="D331" s="191"/>
    </row>
    <row r="332" ht="16.9" customHeight="1" spans="1:4">
      <c r="A332" s="188">
        <v>2040804</v>
      </c>
      <c r="B332" s="192" t="s">
        <v>300</v>
      </c>
      <c r="C332" s="190"/>
      <c r="D332" s="191"/>
    </row>
    <row r="333" ht="16.9" customHeight="1" spans="1:4">
      <c r="A333" s="188">
        <v>2040805</v>
      </c>
      <c r="B333" s="192" t="s">
        <v>301</v>
      </c>
      <c r="C333" s="190"/>
      <c r="D333" s="191"/>
    </row>
    <row r="334" ht="16.9" customHeight="1" spans="1:4">
      <c r="A334" s="188">
        <v>2040806</v>
      </c>
      <c r="B334" s="192" t="s">
        <v>302</v>
      </c>
      <c r="C334" s="190"/>
      <c r="D334" s="191"/>
    </row>
    <row r="335" ht="16.9" customHeight="1" spans="1:4">
      <c r="A335" s="188">
        <v>2040807</v>
      </c>
      <c r="B335" s="192" t="s">
        <v>150</v>
      </c>
      <c r="C335" s="190"/>
      <c r="D335" s="191"/>
    </row>
    <row r="336" ht="16.9" customHeight="1" spans="1:4">
      <c r="A336" s="188">
        <v>2040850</v>
      </c>
      <c r="B336" s="192" t="s">
        <v>118</v>
      </c>
      <c r="C336" s="190"/>
      <c r="D336" s="191"/>
    </row>
    <row r="337" ht="16.9" customHeight="1" spans="1:4">
      <c r="A337" s="188">
        <v>2040899</v>
      </c>
      <c r="B337" s="192" t="s">
        <v>303</v>
      </c>
      <c r="C337" s="190"/>
      <c r="D337" s="191"/>
    </row>
    <row r="338" ht="16.9" customHeight="1" spans="1:4">
      <c r="A338" s="188">
        <v>20409</v>
      </c>
      <c r="B338" s="189" t="s">
        <v>304</v>
      </c>
      <c r="C338" s="190">
        <f>SUM(C339:C345)</f>
        <v>0</v>
      </c>
      <c r="D338" s="191"/>
    </row>
    <row r="339" ht="16.9" customHeight="1" spans="1:4">
      <c r="A339" s="188">
        <v>2040901</v>
      </c>
      <c r="B339" s="192" t="s">
        <v>109</v>
      </c>
      <c r="C339" s="190"/>
      <c r="D339" s="191"/>
    </row>
    <row r="340" ht="16.9" customHeight="1" spans="1:4">
      <c r="A340" s="188">
        <v>2040902</v>
      </c>
      <c r="B340" s="192" t="s">
        <v>110</v>
      </c>
      <c r="C340" s="190"/>
      <c r="D340" s="191"/>
    </row>
    <row r="341" ht="16.9" customHeight="1" spans="1:4">
      <c r="A341" s="188">
        <v>2040903</v>
      </c>
      <c r="B341" s="192" t="s">
        <v>111</v>
      </c>
      <c r="C341" s="190"/>
      <c r="D341" s="191"/>
    </row>
    <row r="342" ht="16.9" customHeight="1" spans="1:4">
      <c r="A342" s="188">
        <v>2040904</v>
      </c>
      <c r="B342" s="192" t="s">
        <v>305</v>
      </c>
      <c r="C342" s="190"/>
      <c r="D342" s="191"/>
    </row>
    <row r="343" ht="16.9" customHeight="1" spans="1:4">
      <c r="A343" s="188">
        <v>2040905</v>
      </c>
      <c r="B343" s="192" t="s">
        <v>306</v>
      </c>
      <c r="C343" s="190"/>
      <c r="D343" s="191"/>
    </row>
    <row r="344" ht="16.9" customHeight="1" spans="1:4">
      <c r="A344" s="188">
        <v>2040950</v>
      </c>
      <c r="B344" s="192" t="s">
        <v>118</v>
      </c>
      <c r="C344" s="190"/>
      <c r="D344" s="191"/>
    </row>
    <row r="345" ht="16.9" customHeight="1" spans="1:4">
      <c r="A345" s="188">
        <v>2040999</v>
      </c>
      <c r="B345" s="192" t="s">
        <v>307</v>
      </c>
      <c r="C345" s="190"/>
      <c r="D345" s="191"/>
    </row>
    <row r="346" ht="16.9" customHeight="1" spans="1:4">
      <c r="A346" s="188">
        <v>20410</v>
      </c>
      <c r="B346" s="189" t="s">
        <v>308</v>
      </c>
      <c r="C346" s="190">
        <f>SUM(C347:C351)</f>
        <v>0</v>
      </c>
      <c r="D346" s="191"/>
    </row>
    <row r="347" ht="16.9" customHeight="1" spans="1:4">
      <c r="A347" s="188">
        <v>2041001</v>
      </c>
      <c r="B347" s="192" t="s">
        <v>109</v>
      </c>
      <c r="C347" s="190"/>
      <c r="D347" s="191"/>
    </row>
    <row r="348" ht="16.9" customHeight="1" spans="1:4">
      <c r="A348" s="188">
        <v>2041002</v>
      </c>
      <c r="B348" s="192" t="s">
        <v>110</v>
      </c>
      <c r="C348" s="190"/>
      <c r="D348" s="191"/>
    </row>
    <row r="349" ht="16.9" customHeight="1" spans="1:4">
      <c r="A349" s="188">
        <v>2041006</v>
      </c>
      <c r="B349" s="192" t="s">
        <v>150</v>
      </c>
      <c r="C349" s="190"/>
      <c r="D349" s="191"/>
    </row>
    <row r="350" ht="16.9" customHeight="1" spans="1:4">
      <c r="A350" s="188">
        <v>2041007</v>
      </c>
      <c r="B350" s="192" t="s">
        <v>309</v>
      </c>
      <c r="C350" s="190"/>
      <c r="D350" s="191"/>
    </row>
    <row r="351" ht="16.9" customHeight="1" spans="1:4">
      <c r="A351" s="188">
        <v>2041099</v>
      </c>
      <c r="B351" s="192" t="s">
        <v>310</v>
      </c>
      <c r="C351" s="190"/>
      <c r="D351" s="191"/>
    </row>
    <row r="352" ht="16.9" customHeight="1" spans="1:4">
      <c r="A352" s="188">
        <v>20499</v>
      </c>
      <c r="B352" s="189" t="s">
        <v>311</v>
      </c>
      <c r="C352" s="190">
        <f>SUM(C353)</f>
        <v>4</v>
      </c>
      <c r="D352" s="191"/>
    </row>
    <row r="353" ht="16.9" customHeight="1" spans="1:4">
      <c r="A353" s="188">
        <v>2049901</v>
      </c>
      <c r="B353" s="192" t="s">
        <v>312</v>
      </c>
      <c r="C353" s="190">
        <v>4</v>
      </c>
      <c r="D353" s="191"/>
    </row>
    <row r="354" ht="16.9" customHeight="1" spans="1:4">
      <c r="A354" s="188">
        <v>205</v>
      </c>
      <c r="B354" s="189" t="s">
        <v>313</v>
      </c>
      <c r="C354" s="190">
        <f>SUM(C355,C360,C369,C376,C382,C386,C390,C394,C400,C407,)</f>
        <v>6386</v>
      </c>
      <c r="D354" s="191">
        <v>19.4</v>
      </c>
    </row>
    <row r="355" ht="16.9" customHeight="1" spans="1:4">
      <c r="A355" s="188">
        <v>20501</v>
      </c>
      <c r="B355" s="189" t="s">
        <v>314</v>
      </c>
      <c r="C355" s="190">
        <f>SUM(C356:C359)</f>
        <v>275</v>
      </c>
      <c r="D355" s="191"/>
    </row>
    <row r="356" ht="16.9" customHeight="1" spans="1:4">
      <c r="A356" s="188">
        <v>2050101</v>
      </c>
      <c r="B356" s="192" t="s">
        <v>109</v>
      </c>
      <c r="C356" s="190">
        <v>252</v>
      </c>
      <c r="D356" s="191"/>
    </row>
    <row r="357" ht="16.9" customHeight="1" spans="1:4">
      <c r="A357" s="188">
        <v>2050102</v>
      </c>
      <c r="B357" s="192" t="s">
        <v>110</v>
      </c>
      <c r="C357" s="190">
        <v>23</v>
      </c>
      <c r="D357" s="191"/>
    </row>
    <row r="358" ht="16.9" customHeight="1" spans="1:4">
      <c r="A358" s="188">
        <v>2050103</v>
      </c>
      <c r="B358" s="192" t="s">
        <v>111</v>
      </c>
      <c r="C358" s="190"/>
      <c r="D358" s="191"/>
    </row>
    <row r="359" ht="16.9" customHeight="1" spans="1:4">
      <c r="A359" s="188">
        <v>2050199</v>
      </c>
      <c r="B359" s="192" t="s">
        <v>315</v>
      </c>
      <c r="C359" s="190"/>
      <c r="D359" s="191"/>
    </row>
    <row r="360" ht="16.9" customHeight="1" spans="1:4">
      <c r="A360" s="188">
        <v>20502</v>
      </c>
      <c r="B360" s="189" t="s">
        <v>316</v>
      </c>
      <c r="C360" s="190">
        <f>SUM(C361:C368)</f>
        <v>4525</v>
      </c>
      <c r="D360" s="191"/>
    </row>
    <row r="361" ht="16.9" customHeight="1" spans="1:4">
      <c r="A361" s="188">
        <v>2050201</v>
      </c>
      <c r="B361" s="192" t="s">
        <v>317</v>
      </c>
      <c r="C361" s="190">
        <v>1118</v>
      </c>
      <c r="D361" s="191"/>
    </row>
    <row r="362" ht="16.9" customHeight="1" spans="1:4">
      <c r="A362" s="188">
        <v>2050202</v>
      </c>
      <c r="B362" s="192" t="s">
        <v>318</v>
      </c>
      <c r="C362" s="190">
        <v>2399</v>
      </c>
      <c r="D362" s="191"/>
    </row>
    <row r="363" ht="16.9" customHeight="1" spans="1:4">
      <c r="A363" s="188">
        <v>2050203</v>
      </c>
      <c r="B363" s="192" t="s">
        <v>319</v>
      </c>
      <c r="C363" s="190">
        <v>835</v>
      </c>
      <c r="D363" s="191"/>
    </row>
    <row r="364" ht="16.9" customHeight="1" spans="1:4">
      <c r="A364" s="188">
        <v>2050204</v>
      </c>
      <c r="B364" s="192" t="s">
        <v>320</v>
      </c>
      <c r="C364" s="190">
        <v>160</v>
      </c>
      <c r="D364" s="191"/>
    </row>
    <row r="365" ht="16.9" customHeight="1" spans="1:4">
      <c r="A365" s="188">
        <v>2050205</v>
      </c>
      <c r="B365" s="192" t="s">
        <v>321</v>
      </c>
      <c r="C365" s="190"/>
      <c r="D365" s="191"/>
    </row>
    <row r="366" ht="16.9" customHeight="1" spans="1:4">
      <c r="A366" s="188">
        <v>2050206</v>
      </c>
      <c r="B366" s="192" t="s">
        <v>322</v>
      </c>
      <c r="C366" s="190"/>
      <c r="D366" s="191"/>
    </row>
    <row r="367" ht="16.9" customHeight="1" spans="1:4">
      <c r="A367" s="188">
        <v>2050207</v>
      </c>
      <c r="B367" s="192" t="s">
        <v>323</v>
      </c>
      <c r="C367" s="190"/>
      <c r="D367" s="191"/>
    </row>
    <row r="368" ht="16.9" customHeight="1" spans="1:4">
      <c r="A368" s="188">
        <v>2050299</v>
      </c>
      <c r="B368" s="192" t="s">
        <v>324</v>
      </c>
      <c r="C368" s="190">
        <v>13</v>
      </c>
      <c r="D368" s="191"/>
    </row>
    <row r="369" ht="16.9" customHeight="1" spans="1:4">
      <c r="A369" s="188">
        <v>20503</v>
      </c>
      <c r="B369" s="189" t="s">
        <v>325</v>
      </c>
      <c r="C369" s="190">
        <f>SUM(C370:C375)</f>
        <v>0</v>
      </c>
      <c r="D369" s="191"/>
    </row>
    <row r="370" ht="16.9" customHeight="1" spans="1:4">
      <c r="A370" s="188">
        <v>2050301</v>
      </c>
      <c r="B370" s="192" t="s">
        <v>326</v>
      </c>
      <c r="C370" s="190"/>
      <c r="D370" s="191"/>
    </row>
    <row r="371" ht="16.9" customHeight="1" spans="1:4">
      <c r="A371" s="188">
        <v>2050302</v>
      </c>
      <c r="B371" s="192" t="s">
        <v>327</v>
      </c>
      <c r="C371" s="190"/>
      <c r="D371" s="191"/>
    </row>
    <row r="372" ht="16.9" customHeight="1" spans="1:4">
      <c r="A372" s="188">
        <v>2050303</v>
      </c>
      <c r="B372" s="192" t="s">
        <v>328</v>
      </c>
      <c r="C372" s="190"/>
      <c r="D372" s="191"/>
    </row>
    <row r="373" ht="16.9" customHeight="1" spans="1:4">
      <c r="A373" s="188">
        <v>2050304</v>
      </c>
      <c r="B373" s="192" t="s">
        <v>329</v>
      </c>
      <c r="C373" s="190"/>
      <c r="D373" s="191"/>
    </row>
    <row r="374" ht="16.9" customHeight="1" spans="1:4">
      <c r="A374" s="108">
        <v>2050305</v>
      </c>
      <c r="B374" s="192" t="s">
        <v>330</v>
      </c>
      <c r="C374" s="190"/>
      <c r="D374" s="191"/>
    </row>
    <row r="375" ht="16.9" customHeight="1" spans="1:4">
      <c r="A375" s="108">
        <v>2050399</v>
      </c>
      <c r="B375" s="192" t="s">
        <v>331</v>
      </c>
      <c r="C375" s="190"/>
      <c r="D375" s="191"/>
    </row>
    <row r="376" ht="16.9" customHeight="1" spans="1:4">
      <c r="A376" s="108">
        <v>20504</v>
      </c>
      <c r="B376" s="189" t="s">
        <v>332</v>
      </c>
      <c r="C376" s="190">
        <f>SUM(C377:C381)</f>
        <v>0</v>
      </c>
      <c r="D376" s="191"/>
    </row>
    <row r="377" ht="16.9" customHeight="1" spans="1:4">
      <c r="A377" s="108">
        <v>2050401</v>
      </c>
      <c r="B377" s="192" t="s">
        <v>333</v>
      </c>
      <c r="C377" s="190"/>
      <c r="D377" s="191"/>
    </row>
    <row r="378" ht="16.9" customHeight="1" spans="1:4">
      <c r="A378" s="108">
        <v>2050402</v>
      </c>
      <c r="B378" s="192" t="s">
        <v>334</v>
      </c>
      <c r="C378" s="190"/>
      <c r="D378" s="191"/>
    </row>
    <row r="379" ht="16.9" customHeight="1" spans="1:4">
      <c r="A379" s="108">
        <v>2050403</v>
      </c>
      <c r="B379" s="192" t="s">
        <v>335</v>
      </c>
      <c r="C379" s="190"/>
      <c r="D379" s="191"/>
    </row>
    <row r="380" ht="16.9" customHeight="1" spans="1:4">
      <c r="A380" s="108">
        <v>2050404</v>
      </c>
      <c r="B380" s="192" t="s">
        <v>336</v>
      </c>
      <c r="C380" s="190"/>
      <c r="D380" s="191"/>
    </row>
    <row r="381" ht="16.9" customHeight="1" spans="1:4">
      <c r="A381" s="188">
        <v>2050499</v>
      </c>
      <c r="B381" s="192" t="s">
        <v>337</v>
      </c>
      <c r="C381" s="190"/>
      <c r="D381" s="191"/>
    </row>
    <row r="382" ht="16.9" customHeight="1" spans="1:4">
      <c r="A382" s="188">
        <v>20505</v>
      </c>
      <c r="B382" s="189" t="s">
        <v>338</v>
      </c>
      <c r="C382" s="190">
        <f>SUM(C383:C385)</f>
        <v>0</v>
      </c>
      <c r="D382" s="191"/>
    </row>
    <row r="383" ht="16.9" customHeight="1" spans="1:4">
      <c r="A383" s="188">
        <v>2050501</v>
      </c>
      <c r="B383" s="192" t="s">
        <v>339</v>
      </c>
      <c r="C383" s="190"/>
      <c r="D383" s="191"/>
    </row>
    <row r="384" ht="16.9" customHeight="1" spans="1:4">
      <c r="A384" s="188">
        <v>2050502</v>
      </c>
      <c r="B384" s="192" t="s">
        <v>340</v>
      </c>
      <c r="C384" s="190"/>
      <c r="D384" s="191"/>
    </row>
    <row r="385" ht="16.9" customHeight="1" spans="1:4">
      <c r="A385" s="188">
        <v>2050599</v>
      </c>
      <c r="B385" s="192" t="s">
        <v>341</v>
      </c>
      <c r="C385" s="190"/>
      <c r="D385" s="191"/>
    </row>
    <row r="386" ht="16.9" customHeight="1" spans="1:4">
      <c r="A386" s="188">
        <v>20506</v>
      </c>
      <c r="B386" s="189" t="s">
        <v>342</v>
      </c>
      <c r="C386" s="190">
        <f>SUM(C387:C389)</f>
        <v>0</v>
      </c>
      <c r="D386" s="191"/>
    </row>
    <row r="387" ht="16.9" customHeight="1" spans="1:4">
      <c r="A387" s="188">
        <v>2050601</v>
      </c>
      <c r="B387" s="192" t="s">
        <v>343</v>
      </c>
      <c r="C387" s="190"/>
      <c r="D387" s="191"/>
    </row>
    <row r="388" ht="16.9" customHeight="1" spans="1:4">
      <c r="A388" s="188">
        <v>2050602</v>
      </c>
      <c r="B388" s="192" t="s">
        <v>344</v>
      </c>
      <c r="C388" s="190"/>
      <c r="D388" s="191"/>
    </row>
    <row r="389" ht="16.9" customHeight="1" spans="1:4">
      <c r="A389" s="188">
        <v>2050699</v>
      </c>
      <c r="B389" s="192" t="s">
        <v>345</v>
      </c>
      <c r="C389" s="190"/>
      <c r="D389" s="191"/>
    </row>
    <row r="390" ht="16.9" customHeight="1" spans="1:4">
      <c r="A390" s="188">
        <v>20507</v>
      </c>
      <c r="B390" s="189" t="s">
        <v>346</v>
      </c>
      <c r="C390" s="190">
        <f>SUM(C391:C393)</f>
        <v>0</v>
      </c>
      <c r="D390" s="191"/>
    </row>
    <row r="391" ht="16.9" customHeight="1" spans="1:4">
      <c r="A391" s="188">
        <v>2050701</v>
      </c>
      <c r="B391" s="192" t="s">
        <v>347</v>
      </c>
      <c r="C391" s="190"/>
      <c r="D391" s="191"/>
    </row>
    <row r="392" ht="16.9" customHeight="1" spans="1:4">
      <c r="A392" s="188">
        <v>2050702</v>
      </c>
      <c r="B392" s="192" t="s">
        <v>348</v>
      </c>
      <c r="C392" s="190"/>
      <c r="D392" s="191"/>
    </row>
    <row r="393" ht="16.9" customHeight="1" spans="1:4">
      <c r="A393" s="188">
        <v>2050799</v>
      </c>
      <c r="B393" s="192" t="s">
        <v>349</v>
      </c>
      <c r="C393" s="190"/>
      <c r="D393" s="191"/>
    </row>
    <row r="394" ht="16.9" customHeight="1" spans="1:4">
      <c r="A394" s="188">
        <v>20508</v>
      </c>
      <c r="B394" s="189" t="s">
        <v>350</v>
      </c>
      <c r="C394" s="190">
        <f>SUM(C395:C399)</f>
        <v>86</v>
      </c>
      <c r="D394" s="191"/>
    </row>
    <row r="395" ht="16.9" customHeight="1" spans="1:4">
      <c r="A395" s="188">
        <v>2050801</v>
      </c>
      <c r="B395" s="192" t="s">
        <v>351</v>
      </c>
      <c r="C395" s="190"/>
      <c r="D395" s="191"/>
    </row>
    <row r="396" ht="16.9" customHeight="1" spans="1:4">
      <c r="A396" s="188">
        <v>2050802</v>
      </c>
      <c r="B396" s="192" t="s">
        <v>352</v>
      </c>
      <c r="C396" s="190"/>
      <c r="D396" s="191"/>
    </row>
    <row r="397" ht="16.9" customHeight="1" spans="1:4">
      <c r="A397" s="188">
        <v>2050803</v>
      </c>
      <c r="B397" s="192" t="s">
        <v>353</v>
      </c>
      <c r="C397" s="190">
        <v>86</v>
      </c>
      <c r="D397" s="191"/>
    </row>
    <row r="398" ht="16.9" customHeight="1" spans="1:4">
      <c r="A398" s="188">
        <v>2050804</v>
      </c>
      <c r="B398" s="192" t="s">
        <v>354</v>
      </c>
      <c r="C398" s="190"/>
      <c r="D398" s="191"/>
    </row>
    <row r="399" ht="16.9" customHeight="1" spans="1:4">
      <c r="A399" s="188">
        <v>2050899</v>
      </c>
      <c r="B399" s="192" t="s">
        <v>355</v>
      </c>
      <c r="C399" s="190"/>
      <c r="D399" s="191"/>
    </row>
    <row r="400" ht="16.9" customHeight="1" spans="1:4">
      <c r="A400" s="188">
        <v>20509</v>
      </c>
      <c r="B400" s="189" t="s">
        <v>356</v>
      </c>
      <c r="C400" s="190">
        <f>SUM(C401:C406)</f>
        <v>1500</v>
      </c>
      <c r="D400" s="191"/>
    </row>
    <row r="401" ht="16.9" customHeight="1" spans="1:4">
      <c r="A401" s="188">
        <v>2050901</v>
      </c>
      <c r="B401" s="192" t="s">
        <v>357</v>
      </c>
      <c r="C401" s="190">
        <v>555</v>
      </c>
      <c r="D401" s="191"/>
    </row>
    <row r="402" ht="16.9" customHeight="1" spans="1:4">
      <c r="A402" s="188">
        <v>2050902</v>
      </c>
      <c r="B402" s="192" t="s">
        <v>358</v>
      </c>
      <c r="C402" s="190">
        <v>235</v>
      </c>
      <c r="D402" s="191"/>
    </row>
    <row r="403" ht="16.9" customHeight="1" spans="1:4">
      <c r="A403" s="188">
        <v>2050903</v>
      </c>
      <c r="B403" s="192" t="s">
        <v>359</v>
      </c>
      <c r="C403" s="190">
        <v>560</v>
      </c>
      <c r="D403" s="191"/>
    </row>
    <row r="404" ht="16.9" customHeight="1" spans="1:4">
      <c r="A404" s="188">
        <v>2050904</v>
      </c>
      <c r="B404" s="192" t="s">
        <v>360</v>
      </c>
      <c r="C404" s="190">
        <v>150</v>
      </c>
      <c r="D404" s="191"/>
    </row>
    <row r="405" ht="16.9" customHeight="1" spans="1:4">
      <c r="A405" s="188">
        <v>2050905</v>
      </c>
      <c r="B405" s="192" t="s">
        <v>361</v>
      </c>
      <c r="C405" s="190"/>
      <c r="D405" s="191"/>
    </row>
    <row r="406" ht="16.9" customHeight="1" spans="1:4">
      <c r="A406" s="188">
        <v>2050999</v>
      </c>
      <c r="B406" s="192" t="s">
        <v>362</v>
      </c>
      <c r="C406" s="190"/>
      <c r="D406" s="191"/>
    </row>
    <row r="407" ht="16.9" customHeight="1" spans="1:4">
      <c r="A407" s="188">
        <v>20599</v>
      </c>
      <c r="B407" s="189" t="s">
        <v>363</v>
      </c>
      <c r="C407" s="190"/>
      <c r="D407" s="191"/>
    </row>
    <row r="408" ht="16.9" customHeight="1" spans="1:4">
      <c r="A408" s="188">
        <v>2059999</v>
      </c>
      <c r="B408" s="192" t="s">
        <v>364</v>
      </c>
      <c r="C408" s="190"/>
      <c r="D408" s="191"/>
    </row>
    <row r="409" ht="16.9" customHeight="1" spans="1:4">
      <c r="A409" s="188">
        <v>206</v>
      </c>
      <c r="B409" s="189" t="s">
        <v>365</v>
      </c>
      <c r="C409" s="190">
        <f>SUM(C410,C415,C424,C430,C436,C441,C446,C453,C457,C460,)</f>
        <v>724</v>
      </c>
      <c r="D409" s="191">
        <v>59.1</v>
      </c>
    </row>
    <row r="410" ht="16.9" customHeight="1" spans="1:4">
      <c r="A410" s="188">
        <v>20601</v>
      </c>
      <c r="B410" s="189" t="s">
        <v>366</v>
      </c>
      <c r="C410" s="190">
        <f>SUM(C411:C414)</f>
        <v>123</v>
      </c>
      <c r="D410" s="191"/>
    </row>
    <row r="411" ht="16.9" customHeight="1" spans="1:4">
      <c r="A411" s="108">
        <v>2060101</v>
      </c>
      <c r="B411" s="192" t="s">
        <v>109</v>
      </c>
      <c r="C411" s="190">
        <v>123</v>
      </c>
      <c r="D411" s="191"/>
    </row>
    <row r="412" ht="16.9" customHeight="1" spans="1:4">
      <c r="A412" s="108">
        <v>2060102</v>
      </c>
      <c r="B412" s="192" t="s">
        <v>110</v>
      </c>
      <c r="C412" s="190"/>
      <c r="D412" s="191"/>
    </row>
    <row r="413" ht="16.9" customHeight="1" spans="1:4">
      <c r="A413" s="108">
        <v>2060103</v>
      </c>
      <c r="B413" s="192" t="s">
        <v>111</v>
      </c>
      <c r="C413" s="190"/>
      <c r="D413" s="191"/>
    </row>
    <row r="414" ht="16.9" customHeight="1" spans="1:4">
      <c r="A414" s="108">
        <v>2060199</v>
      </c>
      <c r="B414" s="192" t="s">
        <v>367</v>
      </c>
      <c r="C414" s="190"/>
      <c r="D414" s="191"/>
    </row>
    <row r="415" ht="16.9" customHeight="1" spans="1:4">
      <c r="A415" s="108">
        <v>20602</v>
      </c>
      <c r="B415" s="189" t="s">
        <v>368</v>
      </c>
      <c r="C415" s="190">
        <f>SUM(C416:C423)</f>
        <v>0</v>
      </c>
      <c r="D415" s="191"/>
    </row>
    <row r="416" ht="16.9" customHeight="1" spans="1:4">
      <c r="A416" s="108">
        <v>2060201</v>
      </c>
      <c r="B416" s="192" t="s">
        <v>369</v>
      </c>
      <c r="C416" s="190"/>
      <c r="D416" s="191"/>
    </row>
    <row r="417" ht="16.9" customHeight="1" spans="1:4">
      <c r="A417" s="108">
        <v>2060202</v>
      </c>
      <c r="B417" s="192" t="s">
        <v>370</v>
      </c>
      <c r="C417" s="190"/>
      <c r="D417" s="191"/>
    </row>
    <row r="418" ht="16.9" customHeight="1" spans="1:4">
      <c r="A418" s="108">
        <v>2060203</v>
      </c>
      <c r="B418" s="192" t="s">
        <v>371</v>
      </c>
      <c r="C418" s="190"/>
      <c r="D418" s="191"/>
    </row>
    <row r="419" ht="16.9" customHeight="1" spans="1:4">
      <c r="A419" s="108">
        <v>2060204</v>
      </c>
      <c r="B419" s="192" t="s">
        <v>372</v>
      </c>
      <c r="C419" s="190"/>
      <c r="D419" s="191"/>
    </row>
    <row r="420" ht="16.9" customHeight="1" spans="1:4">
      <c r="A420" s="108">
        <v>2060205</v>
      </c>
      <c r="B420" s="192" t="s">
        <v>373</v>
      </c>
      <c r="C420" s="190"/>
      <c r="D420" s="191"/>
    </row>
    <row r="421" ht="16.9" customHeight="1" spans="1:4">
      <c r="A421" s="108">
        <v>2060206</v>
      </c>
      <c r="B421" s="192" t="s">
        <v>374</v>
      </c>
      <c r="C421" s="190"/>
      <c r="D421" s="191"/>
    </row>
    <row r="422" ht="16.9" customHeight="1" spans="1:4">
      <c r="A422" s="108">
        <v>2060207</v>
      </c>
      <c r="B422" s="192" t="s">
        <v>375</v>
      </c>
      <c r="C422" s="190"/>
      <c r="D422" s="191"/>
    </row>
    <row r="423" ht="16.9" customHeight="1" spans="1:4">
      <c r="A423" s="108">
        <v>2060299</v>
      </c>
      <c r="B423" s="192" t="s">
        <v>376</v>
      </c>
      <c r="C423" s="190"/>
      <c r="D423" s="191"/>
    </row>
    <row r="424" ht="16.9" customHeight="1" spans="1:4">
      <c r="A424" s="108">
        <v>20603</v>
      </c>
      <c r="B424" s="189" t="s">
        <v>377</v>
      </c>
      <c r="C424" s="190">
        <f>SUM(C425:C429)</f>
        <v>0</v>
      </c>
      <c r="D424" s="191"/>
    </row>
    <row r="425" ht="16.9" customHeight="1" spans="1:4">
      <c r="A425" s="108">
        <v>2060301</v>
      </c>
      <c r="B425" s="192" t="s">
        <v>369</v>
      </c>
      <c r="C425" s="190"/>
      <c r="D425" s="191"/>
    </row>
    <row r="426" ht="16.9" customHeight="1" spans="1:4">
      <c r="A426" s="108">
        <v>2060302</v>
      </c>
      <c r="B426" s="192" t="s">
        <v>378</v>
      </c>
      <c r="C426" s="190"/>
      <c r="D426" s="191"/>
    </row>
    <row r="427" ht="16.9" customHeight="1" spans="1:4">
      <c r="A427" s="108">
        <v>2060303</v>
      </c>
      <c r="B427" s="192" t="s">
        <v>379</v>
      </c>
      <c r="C427" s="190"/>
      <c r="D427" s="191"/>
    </row>
    <row r="428" ht="16.9" customHeight="1" spans="1:4">
      <c r="A428" s="108">
        <v>2060304</v>
      </c>
      <c r="B428" s="192" t="s">
        <v>380</v>
      </c>
      <c r="C428" s="190"/>
      <c r="D428" s="191"/>
    </row>
    <row r="429" ht="16.9" customHeight="1" spans="1:4">
      <c r="A429" s="108">
        <v>2060399</v>
      </c>
      <c r="B429" s="192" t="s">
        <v>381</v>
      </c>
      <c r="C429" s="190"/>
      <c r="D429" s="191"/>
    </row>
    <row r="430" ht="16.9" customHeight="1" spans="1:4">
      <c r="A430" s="108">
        <v>20604</v>
      </c>
      <c r="B430" s="189" t="s">
        <v>382</v>
      </c>
      <c r="C430" s="190">
        <f>SUM(C431:C435)</f>
        <v>590</v>
      </c>
      <c r="D430" s="191"/>
    </row>
    <row r="431" ht="16.9" customHeight="1" spans="1:4">
      <c r="A431" s="108">
        <v>2060401</v>
      </c>
      <c r="B431" s="192" t="s">
        <v>369</v>
      </c>
      <c r="C431" s="190"/>
      <c r="D431" s="191"/>
    </row>
    <row r="432" ht="16.9" customHeight="1" spans="1:4">
      <c r="A432" s="108">
        <v>2060402</v>
      </c>
      <c r="B432" s="192" t="s">
        <v>383</v>
      </c>
      <c r="C432" s="190">
        <v>590</v>
      </c>
      <c r="D432" s="191"/>
    </row>
    <row r="433" ht="16.9" customHeight="1" spans="1:4">
      <c r="A433" s="108">
        <v>2060403</v>
      </c>
      <c r="B433" s="192" t="s">
        <v>384</v>
      </c>
      <c r="C433" s="190"/>
      <c r="D433" s="191"/>
    </row>
    <row r="434" ht="16.9" customHeight="1" spans="1:4">
      <c r="A434" s="108">
        <v>2060404</v>
      </c>
      <c r="B434" s="192" t="s">
        <v>385</v>
      </c>
      <c r="C434" s="190"/>
      <c r="D434" s="191"/>
    </row>
    <row r="435" ht="16.9" customHeight="1" spans="1:4">
      <c r="A435" s="108">
        <v>2060499</v>
      </c>
      <c r="B435" s="192" t="s">
        <v>386</v>
      </c>
      <c r="C435" s="190"/>
      <c r="D435" s="191"/>
    </row>
    <row r="436" ht="16.9" customHeight="1" spans="1:4">
      <c r="A436" s="108">
        <v>20605</v>
      </c>
      <c r="B436" s="189" t="s">
        <v>387</v>
      </c>
      <c r="C436" s="190">
        <f>SUM(C437:C440)</f>
        <v>0</v>
      </c>
      <c r="D436" s="191"/>
    </row>
    <row r="437" ht="16.9" customHeight="1" spans="1:4">
      <c r="A437" s="108">
        <v>2060501</v>
      </c>
      <c r="B437" s="192" t="s">
        <v>369</v>
      </c>
      <c r="C437" s="190"/>
      <c r="D437" s="191"/>
    </row>
    <row r="438" ht="16.9" customHeight="1" spans="1:4">
      <c r="A438" s="108">
        <v>2060502</v>
      </c>
      <c r="B438" s="192" t="s">
        <v>388</v>
      </c>
      <c r="C438" s="190"/>
      <c r="D438" s="191"/>
    </row>
    <row r="439" ht="16.9" customHeight="1" spans="1:4">
      <c r="A439" s="108">
        <v>2060503</v>
      </c>
      <c r="B439" s="192" t="s">
        <v>389</v>
      </c>
      <c r="C439" s="190"/>
      <c r="D439" s="191"/>
    </row>
    <row r="440" ht="16.9" customHeight="1" spans="1:4">
      <c r="A440" s="108">
        <v>2060599</v>
      </c>
      <c r="B440" s="192" t="s">
        <v>390</v>
      </c>
      <c r="C440" s="190"/>
      <c r="D440" s="191"/>
    </row>
    <row r="441" ht="16.9" customHeight="1" spans="1:4">
      <c r="A441" s="108">
        <v>20606</v>
      </c>
      <c r="B441" s="189" t="s">
        <v>391</v>
      </c>
      <c r="C441" s="190">
        <f>SUM(C442:C445)</f>
        <v>0</v>
      </c>
      <c r="D441" s="191"/>
    </row>
    <row r="442" ht="16.9" customHeight="1" spans="1:4">
      <c r="A442" s="108">
        <v>2060601</v>
      </c>
      <c r="B442" s="192" t="s">
        <v>392</v>
      </c>
      <c r="C442" s="190"/>
      <c r="D442" s="191"/>
    </row>
    <row r="443" ht="16.9" customHeight="1" spans="1:4">
      <c r="A443" s="108">
        <v>2060602</v>
      </c>
      <c r="B443" s="192" t="s">
        <v>393</v>
      </c>
      <c r="C443" s="190"/>
      <c r="D443" s="191"/>
    </row>
    <row r="444" ht="16.9" customHeight="1" spans="1:4">
      <c r="A444" s="108">
        <v>2060603</v>
      </c>
      <c r="B444" s="192" t="s">
        <v>394</v>
      </c>
      <c r="C444" s="190"/>
      <c r="D444" s="191"/>
    </row>
    <row r="445" ht="16.9" customHeight="1" spans="1:4">
      <c r="A445" s="108">
        <v>2060699</v>
      </c>
      <c r="B445" s="192" t="s">
        <v>395</v>
      </c>
      <c r="C445" s="190"/>
      <c r="D445" s="191"/>
    </row>
    <row r="446" ht="16.9" customHeight="1" spans="1:4">
      <c r="A446" s="108">
        <v>20607</v>
      </c>
      <c r="B446" s="189" t="s">
        <v>396</v>
      </c>
      <c r="C446" s="190">
        <f>SUM(C447:C452)</f>
        <v>10</v>
      </c>
      <c r="D446" s="191"/>
    </row>
    <row r="447" ht="16.9" customHeight="1" spans="1:4">
      <c r="A447" s="108">
        <v>2060701</v>
      </c>
      <c r="B447" s="192" t="s">
        <v>369</v>
      </c>
      <c r="C447" s="190"/>
      <c r="D447" s="191"/>
    </row>
    <row r="448" ht="16.9" customHeight="1" spans="1:4">
      <c r="A448" s="108">
        <v>2060702</v>
      </c>
      <c r="B448" s="192" t="s">
        <v>397</v>
      </c>
      <c r="C448" s="190">
        <v>10</v>
      </c>
      <c r="D448" s="191"/>
    </row>
    <row r="449" ht="16.9" customHeight="1" spans="1:4">
      <c r="A449" s="108">
        <v>2060703</v>
      </c>
      <c r="B449" s="192" t="s">
        <v>398</v>
      </c>
      <c r="C449" s="190"/>
      <c r="D449" s="191"/>
    </row>
    <row r="450" ht="16.9" customHeight="1" spans="1:4">
      <c r="A450" s="108">
        <v>2060704</v>
      </c>
      <c r="B450" s="192" t="s">
        <v>399</v>
      </c>
      <c r="C450" s="190"/>
      <c r="D450" s="191"/>
    </row>
    <row r="451" ht="16.9" customHeight="1" spans="1:4">
      <c r="A451" s="108">
        <v>2060705</v>
      </c>
      <c r="B451" s="192" t="s">
        <v>400</v>
      </c>
      <c r="C451" s="190"/>
      <c r="D451" s="191"/>
    </row>
    <row r="452" ht="16.9" customHeight="1" spans="1:4">
      <c r="A452" s="108">
        <v>2060799</v>
      </c>
      <c r="B452" s="192" t="s">
        <v>401</v>
      </c>
      <c r="C452" s="190"/>
      <c r="D452" s="191"/>
    </row>
    <row r="453" ht="16.9" customHeight="1" spans="1:4">
      <c r="A453" s="108">
        <v>20608</v>
      </c>
      <c r="B453" s="189" t="s">
        <v>402</v>
      </c>
      <c r="C453" s="190">
        <f>SUM(C454:C456)</f>
        <v>0</v>
      </c>
      <c r="D453" s="191"/>
    </row>
    <row r="454" ht="16.9" customHeight="1" spans="1:4">
      <c r="A454" s="108">
        <v>2060801</v>
      </c>
      <c r="B454" s="192" t="s">
        <v>403</v>
      </c>
      <c r="C454" s="190"/>
      <c r="D454" s="191"/>
    </row>
    <row r="455" ht="16.9" customHeight="1" spans="1:4">
      <c r="A455" s="108">
        <v>2060802</v>
      </c>
      <c r="B455" s="192" t="s">
        <v>404</v>
      </c>
      <c r="C455" s="190"/>
      <c r="D455" s="191"/>
    </row>
    <row r="456" ht="16.9" customHeight="1" spans="1:4">
      <c r="A456" s="108">
        <v>2060899</v>
      </c>
      <c r="B456" s="192" t="s">
        <v>405</v>
      </c>
      <c r="C456" s="190"/>
      <c r="D456" s="191"/>
    </row>
    <row r="457" ht="16.9" customHeight="1" spans="1:4">
      <c r="A457" s="108">
        <v>20609</v>
      </c>
      <c r="B457" s="189" t="s">
        <v>406</v>
      </c>
      <c r="C457" s="190">
        <f>SUM(C458:C459)</f>
        <v>0</v>
      </c>
      <c r="D457" s="191"/>
    </row>
    <row r="458" ht="16.9" customHeight="1" spans="1:4">
      <c r="A458" s="108">
        <v>2060901</v>
      </c>
      <c r="B458" s="192" t="s">
        <v>407</v>
      </c>
      <c r="C458" s="190"/>
      <c r="D458" s="191"/>
    </row>
    <row r="459" ht="16.9" customHeight="1" spans="1:4">
      <c r="A459" s="108">
        <v>2060902</v>
      </c>
      <c r="B459" s="192" t="s">
        <v>408</v>
      </c>
      <c r="C459" s="190"/>
      <c r="D459" s="191"/>
    </row>
    <row r="460" ht="16.9" customHeight="1" spans="1:4">
      <c r="A460" s="108">
        <v>20699</v>
      </c>
      <c r="B460" s="189" t="s">
        <v>409</v>
      </c>
      <c r="C460" s="190">
        <f>SUM(C461:C464)</f>
        <v>1</v>
      </c>
      <c r="D460" s="191"/>
    </row>
    <row r="461" ht="16.9" customHeight="1" spans="1:4">
      <c r="A461" s="108">
        <v>2069901</v>
      </c>
      <c r="B461" s="192" t="s">
        <v>410</v>
      </c>
      <c r="C461" s="190"/>
      <c r="D461" s="191"/>
    </row>
    <row r="462" ht="16.9" customHeight="1" spans="1:4">
      <c r="A462" s="108">
        <v>2069902</v>
      </c>
      <c r="B462" s="192" t="s">
        <v>411</v>
      </c>
      <c r="C462" s="190"/>
      <c r="D462" s="191"/>
    </row>
    <row r="463" ht="16.9" customHeight="1" spans="1:4">
      <c r="A463" s="108">
        <v>2069903</v>
      </c>
      <c r="B463" s="192" t="s">
        <v>412</v>
      </c>
      <c r="C463" s="190"/>
      <c r="D463" s="191"/>
    </row>
    <row r="464" ht="16.9" customHeight="1" spans="1:4">
      <c r="A464" s="108">
        <v>2069999</v>
      </c>
      <c r="B464" s="192" t="s">
        <v>413</v>
      </c>
      <c r="C464" s="190">
        <v>1</v>
      </c>
      <c r="D464" s="191"/>
    </row>
    <row r="465" ht="16.9" customHeight="1" spans="1:4">
      <c r="A465" s="108">
        <v>207</v>
      </c>
      <c r="B465" s="189" t="s">
        <v>414</v>
      </c>
      <c r="C465" s="190">
        <f>SUM(C466,C482,C490,C501,C510,C517,)</f>
        <v>389</v>
      </c>
      <c r="D465" s="191">
        <v>42.5</v>
      </c>
    </row>
    <row r="466" ht="17.25" customHeight="1" spans="1:4">
      <c r="A466" s="108">
        <v>20701</v>
      </c>
      <c r="B466" s="189" t="s">
        <v>415</v>
      </c>
      <c r="C466" s="190">
        <f>SUM(C467:C481)</f>
        <v>305</v>
      </c>
      <c r="D466" s="191"/>
    </row>
    <row r="467" ht="17.25" customHeight="1" spans="1:4">
      <c r="A467" s="108">
        <v>2070101</v>
      </c>
      <c r="B467" s="192" t="s">
        <v>109</v>
      </c>
      <c r="C467" s="190">
        <v>260</v>
      </c>
      <c r="D467" s="191"/>
    </row>
    <row r="468" ht="17.25" customHeight="1" spans="1:4">
      <c r="A468" s="108">
        <v>2070102</v>
      </c>
      <c r="B468" s="192" t="s">
        <v>110</v>
      </c>
      <c r="C468" s="190">
        <v>6</v>
      </c>
      <c r="D468" s="191"/>
    </row>
    <row r="469" ht="17.25" customHeight="1" spans="1:4">
      <c r="A469" s="108">
        <v>2070103</v>
      </c>
      <c r="B469" s="192" t="s">
        <v>111</v>
      </c>
      <c r="C469" s="190"/>
      <c r="D469" s="191"/>
    </row>
    <row r="470" ht="17.25" customHeight="1" spans="1:4">
      <c r="A470" s="108">
        <v>2070104</v>
      </c>
      <c r="B470" s="192" t="s">
        <v>416</v>
      </c>
      <c r="C470" s="190"/>
      <c r="D470" s="191"/>
    </row>
    <row r="471" ht="16.9" customHeight="1" spans="1:4">
      <c r="A471" s="108">
        <v>2070105</v>
      </c>
      <c r="B471" s="192" t="s">
        <v>417</v>
      </c>
      <c r="C471" s="190"/>
      <c r="D471" s="191"/>
    </row>
    <row r="472" ht="16.9" customHeight="1" spans="1:4">
      <c r="A472" s="108">
        <v>2070106</v>
      </c>
      <c r="B472" s="192" t="s">
        <v>418</v>
      </c>
      <c r="C472" s="190"/>
      <c r="D472" s="191"/>
    </row>
    <row r="473" ht="16.9" customHeight="1" spans="1:4">
      <c r="A473" s="108">
        <v>2070107</v>
      </c>
      <c r="B473" s="192" t="s">
        <v>419</v>
      </c>
      <c r="C473" s="190"/>
      <c r="D473" s="191"/>
    </row>
    <row r="474" ht="16.9" customHeight="1" spans="1:4">
      <c r="A474" s="108">
        <v>2070108</v>
      </c>
      <c r="B474" s="192" t="s">
        <v>420</v>
      </c>
      <c r="C474" s="190">
        <v>13</v>
      </c>
      <c r="D474" s="191"/>
    </row>
    <row r="475" ht="16.9" customHeight="1" spans="1:4">
      <c r="A475" s="108">
        <v>2070109</v>
      </c>
      <c r="B475" s="192" t="s">
        <v>421</v>
      </c>
      <c r="C475" s="190">
        <v>5</v>
      </c>
      <c r="D475" s="191"/>
    </row>
    <row r="476" ht="16.9" customHeight="1" spans="1:4">
      <c r="A476" s="108">
        <v>2070110</v>
      </c>
      <c r="B476" s="192" t="s">
        <v>422</v>
      </c>
      <c r="C476" s="190"/>
      <c r="D476" s="191"/>
    </row>
    <row r="477" ht="16.9" customHeight="1" spans="1:4">
      <c r="A477" s="108">
        <v>2070111</v>
      </c>
      <c r="B477" s="192" t="s">
        <v>423</v>
      </c>
      <c r="C477" s="190"/>
      <c r="D477" s="191"/>
    </row>
    <row r="478" ht="16.9" customHeight="1" spans="1:4">
      <c r="A478" s="108">
        <v>2070112</v>
      </c>
      <c r="B478" s="192" t="s">
        <v>424</v>
      </c>
      <c r="C478" s="190"/>
      <c r="D478" s="191"/>
    </row>
    <row r="479" ht="16.9" customHeight="1" spans="1:4">
      <c r="A479" s="108">
        <v>2070113</v>
      </c>
      <c r="B479" s="192" t="s">
        <v>425</v>
      </c>
      <c r="C479" s="190"/>
      <c r="D479" s="191"/>
    </row>
    <row r="480" ht="16.9" customHeight="1" spans="1:4">
      <c r="A480" s="108">
        <v>2070114</v>
      </c>
      <c r="B480" s="192" t="s">
        <v>426</v>
      </c>
      <c r="C480" s="190"/>
      <c r="D480" s="191"/>
    </row>
    <row r="481" ht="16.9" customHeight="1" spans="1:4">
      <c r="A481" s="108">
        <v>2070199</v>
      </c>
      <c r="B481" s="192" t="s">
        <v>427</v>
      </c>
      <c r="C481" s="190">
        <v>21</v>
      </c>
      <c r="D481" s="191"/>
    </row>
    <row r="482" ht="16.9" customHeight="1" spans="1:4">
      <c r="A482" s="108">
        <v>20702</v>
      </c>
      <c r="B482" s="189" t="s">
        <v>428</v>
      </c>
      <c r="C482" s="190">
        <f>SUM(C483:C489)</f>
        <v>3</v>
      </c>
      <c r="D482" s="191"/>
    </row>
    <row r="483" ht="16.9" customHeight="1" spans="1:4">
      <c r="A483" s="108">
        <v>2070201</v>
      </c>
      <c r="B483" s="192" t="s">
        <v>109</v>
      </c>
      <c r="C483" s="190"/>
      <c r="D483" s="191"/>
    </row>
    <row r="484" ht="16.9" customHeight="1" spans="1:4">
      <c r="A484" s="108">
        <v>2070202</v>
      </c>
      <c r="B484" s="192" t="s">
        <v>110</v>
      </c>
      <c r="C484" s="190"/>
      <c r="D484" s="191"/>
    </row>
    <row r="485" ht="16.9" customHeight="1" spans="1:4">
      <c r="A485" s="108">
        <v>2070203</v>
      </c>
      <c r="B485" s="192" t="s">
        <v>111</v>
      </c>
      <c r="C485" s="190"/>
      <c r="D485" s="191"/>
    </row>
    <row r="486" ht="16.9" customHeight="1" spans="1:4">
      <c r="A486" s="108">
        <v>2070204</v>
      </c>
      <c r="B486" s="192" t="s">
        <v>429</v>
      </c>
      <c r="C486" s="190">
        <v>3</v>
      </c>
      <c r="D486" s="191"/>
    </row>
    <row r="487" ht="16.9" customHeight="1" spans="1:4">
      <c r="A487" s="108">
        <v>2070205</v>
      </c>
      <c r="B487" s="192" t="s">
        <v>430</v>
      </c>
      <c r="C487" s="190"/>
      <c r="D487" s="191"/>
    </row>
    <row r="488" ht="16.9" customHeight="1" spans="1:4">
      <c r="A488" s="108">
        <v>2070206</v>
      </c>
      <c r="B488" s="192" t="s">
        <v>431</v>
      </c>
      <c r="C488" s="190"/>
      <c r="D488" s="191"/>
    </row>
    <row r="489" ht="16.9" customHeight="1" spans="1:4">
      <c r="A489" s="108">
        <v>2070299</v>
      </c>
      <c r="B489" s="192" t="s">
        <v>432</v>
      </c>
      <c r="C489" s="190"/>
      <c r="D489" s="191"/>
    </row>
    <row r="490" ht="16.9" customHeight="1" spans="1:4">
      <c r="A490" s="108">
        <v>20703</v>
      </c>
      <c r="B490" s="189" t="s">
        <v>433</v>
      </c>
      <c r="C490" s="190">
        <f>SUM(C491:C500)</f>
        <v>0</v>
      </c>
      <c r="D490" s="191"/>
    </row>
    <row r="491" ht="16.9" customHeight="1" spans="1:4">
      <c r="A491" s="108">
        <v>2070301</v>
      </c>
      <c r="B491" s="192" t="s">
        <v>109</v>
      </c>
      <c r="C491" s="190"/>
      <c r="D491" s="191"/>
    </row>
    <row r="492" ht="16.9" customHeight="1" spans="1:4">
      <c r="A492" s="108">
        <v>2070302</v>
      </c>
      <c r="B492" s="192" t="s">
        <v>110</v>
      </c>
      <c r="C492" s="190"/>
      <c r="D492" s="191"/>
    </row>
    <row r="493" ht="16.9" customHeight="1" spans="1:4">
      <c r="A493" s="108">
        <v>2070303</v>
      </c>
      <c r="B493" s="192" t="s">
        <v>111</v>
      </c>
      <c r="C493" s="190"/>
      <c r="D493" s="191"/>
    </row>
    <row r="494" ht="16.9" customHeight="1" spans="1:4">
      <c r="A494" s="108">
        <v>2070304</v>
      </c>
      <c r="B494" s="192" t="s">
        <v>434</v>
      </c>
      <c r="C494" s="190"/>
      <c r="D494" s="191"/>
    </row>
    <row r="495" ht="16.9" customHeight="1" spans="1:4">
      <c r="A495" s="108">
        <v>2070305</v>
      </c>
      <c r="B495" s="192" t="s">
        <v>435</v>
      </c>
      <c r="C495" s="190"/>
      <c r="D495" s="191"/>
    </row>
    <row r="496" ht="16.9" customHeight="1" spans="1:4">
      <c r="A496" s="108">
        <v>2070306</v>
      </c>
      <c r="B496" s="192" t="s">
        <v>436</v>
      </c>
      <c r="C496" s="190"/>
      <c r="D496" s="191"/>
    </row>
    <row r="497" ht="16.9" customHeight="1" spans="1:4">
      <c r="A497" s="108">
        <v>2070307</v>
      </c>
      <c r="B497" s="192" t="s">
        <v>437</v>
      </c>
      <c r="C497" s="190"/>
      <c r="D497" s="191"/>
    </row>
    <row r="498" ht="16.9" customHeight="1" spans="1:4">
      <c r="A498" s="108">
        <v>2070308</v>
      </c>
      <c r="B498" s="192" t="s">
        <v>438</v>
      </c>
      <c r="C498" s="190"/>
      <c r="D498" s="191"/>
    </row>
    <row r="499" ht="16.9" customHeight="1" spans="1:4">
      <c r="A499" s="108">
        <v>2070309</v>
      </c>
      <c r="B499" s="192" t="s">
        <v>439</v>
      </c>
      <c r="C499" s="190"/>
      <c r="D499" s="191"/>
    </row>
    <row r="500" ht="16.9" customHeight="1" spans="1:4">
      <c r="A500" s="108">
        <v>2070399</v>
      </c>
      <c r="B500" s="192" t="s">
        <v>440</v>
      </c>
      <c r="C500" s="190"/>
      <c r="D500" s="191"/>
    </row>
    <row r="501" ht="16.9" customHeight="1" spans="1:4">
      <c r="A501" s="108">
        <v>20706</v>
      </c>
      <c r="B501" s="189" t="s">
        <v>441</v>
      </c>
      <c r="C501" s="190">
        <f>SUM(C502:C509)</f>
        <v>0</v>
      </c>
      <c r="D501" s="191"/>
    </row>
    <row r="502" ht="16.9" customHeight="1" spans="1:4">
      <c r="A502" s="108">
        <v>2070601</v>
      </c>
      <c r="B502" s="192" t="s">
        <v>109</v>
      </c>
      <c r="C502" s="190"/>
      <c r="D502" s="191"/>
    </row>
    <row r="503" ht="16.9" customHeight="1" spans="1:4">
      <c r="A503" s="108">
        <v>2070602</v>
      </c>
      <c r="B503" s="192" t="s">
        <v>110</v>
      </c>
      <c r="C503" s="190"/>
      <c r="D503" s="191"/>
    </row>
    <row r="504" ht="16.9" customHeight="1" spans="1:4">
      <c r="A504" s="108">
        <v>2070603</v>
      </c>
      <c r="B504" s="192" t="s">
        <v>111</v>
      </c>
      <c r="C504" s="190"/>
      <c r="D504" s="191"/>
    </row>
    <row r="505" ht="16.9" customHeight="1" spans="1:4">
      <c r="A505" s="108">
        <v>2070604</v>
      </c>
      <c r="B505" s="192" t="s">
        <v>442</v>
      </c>
      <c r="C505" s="190"/>
      <c r="D505" s="191"/>
    </row>
    <row r="506" ht="16.9" customHeight="1" spans="1:4">
      <c r="A506" s="108">
        <v>2070605</v>
      </c>
      <c r="B506" s="192" t="s">
        <v>443</v>
      </c>
      <c r="C506" s="190"/>
      <c r="D506" s="191"/>
    </row>
    <row r="507" ht="16.9" customHeight="1" spans="1:4">
      <c r="A507" s="108">
        <v>2070606</v>
      </c>
      <c r="B507" s="192" t="s">
        <v>444</v>
      </c>
      <c r="C507" s="190"/>
      <c r="D507" s="191"/>
    </row>
    <row r="508" ht="16.9" customHeight="1" spans="1:4">
      <c r="A508" s="108">
        <v>2070607</v>
      </c>
      <c r="B508" s="192" t="s">
        <v>445</v>
      </c>
      <c r="C508" s="190"/>
      <c r="D508" s="191"/>
    </row>
    <row r="509" ht="16.9" customHeight="1" spans="1:4">
      <c r="A509" s="108">
        <v>2070699</v>
      </c>
      <c r="B509" s="192" t="s">
        <v>446</v>
      </c>
      <c r="C509" s="190"/>
      <c r="D509" s="191"/>
    </row>
    <row r="510" ht="16.9" customHeight="1" spans="1:4">
      <c r="A510" s="108">
        <v>20708</v>
      </c>
      <c r="B510" s="189" t="s">
        <v>447</v>
      </c>
      <c r="C510" s="190">
        <f>SUM(C511:C516)</f>
        <v>81</v>
      </c>
      <c r="D510" s="191"/>
    </row>
    <row r="511" ht="16.9" customHeight="1" spans="1:4">
      <c r="A511" s="108">
        <v>2070801</v>
      </c>
      <c r="B511" s="192" t="s">
        <v>109</v>
      </c>
      <c r="C511" s="190"/>
      <c r="D511" s="191"/>
    </row>
    <row r="512" ht="16.9" customHeight="1" spans="1:4">
      <c r="A512" s="108">
        <v>2070802</v>
      </c>
      <c r="B512" s="192" t="s">
        <v>110</v>
      </c>
      <c r="C512" s="190"/>
      <c r="D512" s="191"/>
    </row>
    <row r="513" ht="16.9" customHeight="1" spans="1:4">
      <c r="A513" s="108">
        <v>2070803</v>
      </c>
      <c r="B513" s="192" t="s">
        <v>111</v>
      </c>
      <c r="C513" s="190"/>
      <c r="D513" s="191"/>
    </row>
    <row r="514" ht="16.9" customHeight="1" spans="1:4">
      <c r="A514" s="108">
        <v>2070804</v>
      </c>
      <c r="B514" s="192" t="s">
        <v>448</v>
      </c>
      <c r="C514" s="190"/>
      <c r="D514" s="191"/>
    </row>
    <row r="515" ht="16.9" customHeight="1" spans="1:4">
      <c r="A515" s="108">
        <v>2070805</v>
      </c>
      <c r="B515" s="192" t="s">
        <v>449</v>
      </c>
      <c r="C515" s="190">
        <v>45</v>
      </c>
      <c r="D515" s="191"/>
    </row>
    <row r="516" ht="16.9" customHeight="1" spans="1:4">
      <c r="A516" s="108">
        <v>2070899</v>
      </c>
      <c r="B516" s="192" t="s">
        <v>450</v>
      </c>
      <c r="C516" s="190">
        <v>36</v>
      </c>
      <c r="D516" s="191"/>
    </row>
    <row r="517" ht="16.9" customHeight="1" spans="1:4">
      <c r="A517" s="108">
        <v>20799</v>
      </c>
      <c r="B517" s="189" t="s">
        <v>451</v>
      </c>
      <c r="C517" s="190">
        <f>SUM(C518:C520)</f>
        <v>0</v>
      </c>
      <c r="D517" s="191"/>
    </row>
    <row r="518" ht="16.9" customHeight="1" spans="1:4">
      <c r="A518" s="108">
        <v>2079902</v>
      </c>
      <c r="B518" s="192" t="s">
        <v>452</v>
      </c>
      <c r="C518" s="190"/>
      <c r="D518" s="191"/>
    </row>
    <row r="519" ht="16.9" customHeight="1" spans="1:4">
      <c r="A519" s="108">
        <v>2079903</v>
      </c>
      <c r="B519" s="192" t="s">
        <v>453</v>
      </c>
      <c r="C519" s="190"/>
      <c r="D519" s="191"/>
    </row>
    <row r="520" ht="16.9" customHeight="1" spans="1:4">
      <c r="A520" s="108">
        <v>2079999</v>
      </c>
      <c r="B520" s="192" t="s">
        <v>454</v>
      </c>
      <c r="C520" s="190"/>
      <c r="D520" s="191"/>
    </row>
    <row r="521" ht="16.9" customHeight="1" spans="1:4">
      <c r="A521" s="108">
        <v>208</v>
      </c>
      <c r="B521" s="189" t="s">
        <v>455</v>
      </c>
      <c r="C521" s="190">
        <f>SUM(C522,C536,C544,C546,C555,C559,C569,C577,C584,C591,C600,C605,C608,C611,C614,C617,C620,C624,C629,C637,)</f>
        <v>6381</v>
      </c>
      <c r="D521" s="191">
        <v>30.5</v>
      </c>
    </row>
    <row r="522" ht="16.9" customHeight="1" spans="1:4">
      <c r="A522" s="108">
        <v>20801</v>
      </c>
      <c r="B522" s="189" t="s">
        <v>456</v>
      </c>
      <c r="C522" s="190">
        <f>SUM(C523:C535)</f>
        <v>184</v>
      </c>
      <c r="D522" s="191"/>
    </row>
    <row r="523" ht="16.9" customHeight="1" spans="1:4">
      <c r="A523" s="108">
        <v>2080101</v>
      </c>
      <c r="B523" s="192" t="s">
        <v>109</v>
      </c>
      <c r="C523" s="190"/>
      <c r="D523" s="191"/>
    </row>
    <row r="524" ht="16.9" customHeight="1" spans="1:4">
      <c r="A524" s="108">
        <v>2080102</v>
      </c>
      <c r="B524" s="192" t="s">
        <v>110</v>
      </c>
      <c r="C524" s="190"/>
      <c r="D524" s="191"/>
    </row>
    <row r="525" ht="16.9" customHeight="1" spans="1:4">
      <c r="A525" s="108">
        <v>2080103</v>
      </c>
      <c r="B525" s="192" t="s">
        <v>111</v>
      </c>
      <c r="C525" s="190"/>
      <c r="D525" s="191"/>
    </row>
    <row r="526" ht="16.9" customHeight="1" spans="1:4">
      <c r="A526" s="108">
        <v>2080104</v>
      </c>
      <c r="B526" s="192" t="s">
        <v>457</v>
      </c>
      <c r="C526" s="190"/>
      <c r="D526" s="191"/>
    </row>
    <row r="527" ht="16.9" customHeight="1" spans="1:4">
      <c r="A527" s="108">
        <v>2080105</v>
      </c>
      <c r="B527" s="192" t="s">
        <v>458</v>
      </c>
      <c r="C527" s="190"/>
      <c r="D527" s="191"/>
    </row>
    <row r="528" ht="16.9" customHeight="1" spans="1:4">
      <c r="A528" s="108">
        <v>2080106</v>
      </c>
      <c r="B528" s="192" t="s">
        <v>459</v>
      </c>
      <c r="C528" s="190"/>
      <c r="D528" s="191"/>
    </row>
    <row r="529" ht="16.9" customHeight="1" spans="1:4">
      <c r="A529" s="108">
        <v>2080107</v>
      </c>
      <c r="B529" s="192" t="s">
        <v>460</v>
      </c>
      <c r="C529" s="190"/>
      <c r="D529" s="191"/>
    </row>
    <row r="530" ht="16.9" customHeight="1" spans="1:4">
      <c r="A530" s="108">
        <v>2080108</v>
      </c>
      <c r="B530" s="192" t="s">
        <v>150</v>
      </c>
      <c r="C530" s="190">
        <v>26</v>
      </c>
      <c r="D530" s="191"/>
    </row>
    <row r="531" ht="16.9" customHeight="1" spans="1:4">
      <c r="A531" s="108">
        <v>2080109</v>
      </c>
      <c r="B531" s="192" t="s">
        <v>461</v>
      </c>
      <c r="C531" s="190">
        <v>142</v>
      </c>
      <c r="D531" s="191"/>
    </row>
    <row r="532" ht="16.9" customHeight="1" spans="1:4">
      <c r="A532" s="108">
        <v>2080110</v>
      </c>
      <c r="B532" s="192" t="s">
        <v>462</v>
      </c>
      <c r="C532" s="190"/>
      <c r="D532" s="191"/>
    </row>
    <row r="533" ht="16.9" customHeight="1" spans="1:4">
      <c r="A533" s="108">
        <v>2080111</v>
      </c>
      <c r="B533" s="192" t="s">
        <v>463</v>
      </c>
      <c r="C533" s="190"/>
      <c r="D533" s="191"/>
    </row>
    <row r="534" ht="16.9" customHeight="1" spans="1:4">
      <c r="A534" s="108">
        <v>2080112</v>
      </c>
      <c r="B534" s="192" t="s">
        <v>464</v>
      </c>
      <c r="C534" s="190"/>
      <c r="D534" s="191"/>
    </row>
    <row r="535" ht="16.9" customHeight="1" spans="1:4">
      <c r="A535" s="108">
        <v>2080199</v>
      </c>
      <c r="B535" s="192" t="s">
        <v>465</v>
      </c>
      <c r="C535" s="190">
        <v>16</v>
      </c>
      <c r="D535" s="191"/>
    </row>
    <row r="536" ht="16.9" customHeight="1" spans="1:4">
      <c r="A536" s="108">
        <v>20802</v>
      </c>
      <c r="B536" s="189" t="s">
        <v>466</v>
      </c>
      <c r="C536" s="190">
        <f>SUM(C537:C543)</f>
        <v>266</v>
      </c>
      <c r="D536" s="191"/>
    </row>
    <row r="537" ht="16.9" customHeight="1" spans="1:4">
      <c r="A537" s="108">
        <v>2080201</v>
      </c>
      <c r="B537" s="192" t="s">
        <v>109</v>
      </c>
      <c r="C537" s="190">
        <v>169</v>
      </c>
      <c r="D537" s="191"/>
    </row>
    <row r="538" ht="16.9" customHeight="1" spans="1:4">
      <c r="A538" s="108">
        <v>2080202</v>
      </c>
      <c r="B538" s="192" t="s">
        <v>110</v>
      </c>
      <c r="C538" s="190"/>
      <c r="D538" s="191"/>
    </row>
    <row r="539" ht="16.9" customHeight="1" spans="1:4">
      <c r="A539" s="108">
        <v>2080203</v>
      </c>
      <c r="B539" s="192" t="s">
        <v>111</v>
      </c>
      <c r="C539" s="190"/>
      <c r="D539" s="191"/>
    </row>
    <row r="540" ht="16.9" customHeight="1" spans="1:4">
      <c r="A540" s="108">
        <v>2080206</v>
      </c>
      <c r="B540" s="192" t="s">
        <v>467</v>
      </c>
      <c r="C540" s="190"/>
      <c r="D540" s="191"/>
    </row>
    <row r="541" ht="16.9" customHeight="1" spans="1:4">
      <c r="A541" s="108">
        <v>2080207</v>
      </c>
      <c r="B541" s="192" t="s">
        <v>468</v>
      </c>
      <c r="C541" s="190">
        <v>53</v>
      </c>
      <c r="D541" s="191"/>
    </row>
    <row r="542" ht="16.9" customHeight="1" spans="1:4">
      <c r="A542" s="108">
        <v>2080208</v>
      </c>
      <c r="B542" s="192" t="s">
        <v>469</v>
      </c>
      <c r="C542" s="190"/>
      <c r="D542" s="191"/>
    </row>
    <row r="543" ht="16.9" customHeight="1" spans="1:4">
      <c r="A543" s="108">
        <v>2080299</v>
      </c>
      <c r="B543" s="192" t="s">
        <v>470</v>
      </c>
      <c r="C543" s="190">
        <v>44</v>
      </c>
      <c r="D543" s="191"/>
    </row>
    <row r="544" ht="16.9" customHeight="1" spans="1:4">
      <c r="A544" s="108">
        <v>20804</v>
      </c>
      <c r="B544" s="189" t="s">
        <v>471</v>
      </c>
      <c r="C544" s="190">
        <f>SUM(C545)</f>
        <v>0</v>
      </c>
      <c r="D544" s="191"/>
    </row>
    <row r="545" ht="16.9" customHeight="1" spans="1:4">
      <c r="A545" s="108">
        <v>2080402</v>
      </c>
      <c r="B545" s="192" t="s">
        <v>472</v>
      </c>
      <c r="C545" s="190"/>
      <c r="D545" s="191"/>
    </row>
    <row r="546" ht="16.9" customHeight="1" spans="1:4">
      <c r="A546" s="108">
        <v>20805</v>
      </c>
      <c r="B546" s="189" t="s">
        <v>473</v>
      </c>
      <c r="C546" s="190">
        <f>SUM(C547:C554)</f>
        <v>3762</v>
      </c>
      <c r="D546" s="191"/>
    </row>
    <row r="547" ht="16.9" customHeight="1" spans="1:4">
      <c r="A547" s="108">
        <v>2080501</v>
      </c>
      <c r="B547" s="192" t="s">
        <v>474</v>
      </c>
      <c r="C547" s="190">
        <v>67</v>
      </c>
      <c r="D547" s="191"/>
    </row>
    <row r="548" ht="16.9" customHeight="1" spans="1:4">
      <c r="A548" s="108">
        <v>2080502</v>
      </c>
      <c r="B548" s="192" t="s">
        <v>475</v>
      </c>
      <c r="C548" s="190">
        <v>43</v>
      </c>
      <c r="D548" s="191"/>
    </row>
    <row r="549" ht="16.9" customHeight="1" spans="1:4">
      <c r="A549" s="108">
        <v>2080503</v>
      </c>
      <c r="B549" s="192" t="s">
        <v>476</v>
      </c>
      <c r="C549" s="190"/>
      <c r="D549" s="191"/>
    </row>
    <row r="550" ht="16.9" customHeight="1" spans="1:4">
      <c r="A550" s="108">
        <v>2080504</v>
      </c>
      <c r="B550" s="192" t="s">
        <v>477</v>
      </c>
      <c r="C550" s="190"/>
      <c r="D550" s="191"/>
    </row>
    <row r="551" ht="16.9" customHeight="1" spans="1:4">
      <c r="A551" s="108">
        <v>2080505</v>
      </c>
      <c r="B551" s="192" t="s">
        <v>478</v>
      </c>
      <c r="C551" s="190">
        <v>2669</v>
      </c>
      <c r="D551" s="191"/>
    </row>
    <row r="552" ht="16.9" customHeight="1" spans="1:4">
      <c r="A552" s="108">
        <v>2080506</v>
      </c>
      <c r="B552" s="192" t="s">
        <v>479</v>
      </c>
      <c r="C552" s="190">
        <v>983</v>
      </c>
      <c r="D552" s="191"/>
    </row>
    <row r="553" ht="16.9" customHeight="1" spans="1:4">
      <c r="A553" s="108">
        <v>2080507</v>
      </c>
      <c r="B553" s="192" t="s">
        <v>480</v>
      </c>
      <c r="C553" s="190"/>
      <c r="D553" s="191"/>
    </row>
    <row r="554" ht="16.9" customHeight="1" spans="1:4">
      <c r="A554" s="108">
        <v>2080599</v>
      </c>
      <c r="B554" s="192" t="s">
        <v>481</v>
      </c>
      <c r="C554" s="190"/>
      <c r="D554" s="191"/>
    </row>
    <row r="555" ht="16.9" customHeight="1" spans="1:4">
      <c r="A555" s="108">
        <v>20806</v>
      </c>
      <c r="B555" s="189" t="s">
        <v>482</v>
      </c>
      <c r="C555" s="190">
        <f>SUM(C556:C558)</f>
        <v>12</v>
      </c>
      <c r="D555" s="191"/>
    </row>
    <row r="556" ht="16.9" customHeight="1" spans="1:4">
      <c r="A556" s="108">
        <v>2080601</v>
      </c>
      <c r="B556" s="192" t="s">
        <v>483</v>
      </c>
      <c r="C556" s="190"/>
      <c r="D556" s="191"/>
    </row>
    <row r="557" ht="16.9" customHeight="1" spans="1:4">
      <c r="A557" s="108">
        <v>2080602</v>
      </c>
      <c r="B557" s="192" t="s">
        <v>484</v>
      </c>
      <c r="C557" s="190"/>
      <c r="D557" s="191"/>
    </row>
    <row r="558" ht="16.9" customHeight="1" spans="1:4">
      <c r="A558" s="108">
        <v>2080699</v>
      </c>
      <c r="B558" s="192" t="s">
        <v>485</v>
      </c>
      <c r="C558" s="190">
        <v>12</v>
      </c>
      <c r="D558" s="191"/>
    </row>
    <row r="559" ht="16.9" customHeight="1" spans="1:4">
      <c r="A559" s="108">
        <v>20807</v>
      </c>
      <c r="B559" s="189" t="s">
        <v>486</v>
      </c>
      <c r="C559" s="190">
        <f>SUM(C560:C568)</f>
        <v>150</v>
      </c>
      <c r="D559" s="191"/>
    </row>
    <row r="560" ht="16.9" customHeight="1" spans="1:4">
      <c r="A560" s="108">
        <v>2080701</v>
      </c>
      <c r="B560" s="192" t="s">
        <v>487</v>
      </c>
      <c r="C560" s="190"/>
      <c r="D560" s="191"/>
    </row>
    <row r="561" ht="16.9" customHeight="1" spans="1:4">
      <c r="A561" s="108">
        <v>2080702</v>
      </c>
      <c r="B561" s="192" t="s">
        <v>488</v>
      </c>
      <c r="C561" s="190"/>
      <c r="D561" s="191"/>
    </row>
    <row r="562" ht="16.9" customHeight="1" spans="1:4">
      <c r="A562" s="108">
        <v>2080704</v>
      </c>
      <c r="B562" s="192" t="s">
        <v>489</v>
      </c>
      <c r="C562" s="190"/>
      <c r="D562" s="191"/>
    </row>
    <row r="563" ht="16.9" customHeight="1" spans="1:4">
      <c r="A563" s="108">
        <v>2080705</v>
      </c>
      <c r="B563" s="192" t="s">
        <v>490</v>
      </c>
      <c r="C563" s="190"/>
      <c r="D563" s="191"/>
    </row>
    <row r="564" ht="16.9" customHeight="1" spans="1:4">
      <c r="A564" s="108">
        <v>2080709</v>
      </c>
      <c r="B564" s="192" t="s">
        <v>491</v>
      </c>
      <c r="C564" s="190"/>
      <c r="D564" s="191"/>
    </row>
    <row r="565" ht="16.9" customHeight="1" spans="1:4">
      <c r="A565" s="108">
        <v>2080711</v>
      </c>
      <c r="B565" s="192" t="s">
        <v>492</v>
      </c>
      <c r="C565" s="190"/>
      <c r="D565" s="191"/>
    </row>
    <row r="566" ht="16.9" customHeight="1" spans="1:4">
      <c r="A566" s="108">
        <v>2080712</v>
      </c>
      <c r="B566" s="192" t="s">
        <v>493</v>
      </c>
      <c r="C566" s="190"/>
      <c r="D566" s="191"/>
    </row>
    <row r="567" ht="16.9" customHeight="1" spans="1:4">
      <c r="A567" s="108">
        <v>2080713</v>
      </c>
      <c r="B567" s="192" t="s">
        <v>494</v>
      </c>
      <c r="C567" s="190"/>
      <c r="D567" s="191"/>
    </row>
    <row r="568" ht="16.9" customHeight="1" spans="1:4">
      <c r="A568" s="108">
        <v>2080799</v>
      </c>
      <c r="B568" s="192" t="s">
        <v>495</v>
      </c>
      <c r="C568" s="190">
        <v>150</v>
      </c>
      <c r="D568" s="191"/>
    </row>
    <row r="569" ht="16.9" customHeight="1" spans="1:4">
      <c r="A569" s="108">
        <v>20808</v>
      </c>
      <c r="B569" s="189" t="s">
        <v>496</v>
      </c>
      <c r="C569" s="190">
        <f>SUM(C570:C576)</f>
        <v>128</v>
      </c>
      <c r="D569" s="191"/>
    </row>
    <row r="570" ht="16.9" customHeight="1" spans="1:4">
      <c r="A570" s="108">
        <v>2080801</v>
      </c>
      <c r="B570" s="192" t="s">
        <v>497</v>
      </c>
      <c r="C570" s="190">
        <v>6</v>
      </c>
      <c r="D570" s="191"/>
    </row>
    <row r="571" ht="16.9" customHeight="1" spans="1:4">
      <c r="A571" s="108">
        <v>2080802</v>
      </c>
      <c r="B571" s="192" t="s">
        <v>498</v>
      </c>
      <c r="C571" s="190">
        <v>18</v>
      </c>
      <c r="D571" s="191"/>
    </row>
    <row r="572" ht="16.9" customHeight="1" spans="1:4">
      <c r="A572" s="108">
        <v>2080803</v>
      </c>
      <c r="B572" s="192" t="s">
        <v>499</v>
      </c>
      <c r="C572" s="190">
        <v>18</v>
      </c>
      <c r="D572" s="191"/>
    </row>
    <row r="573" ht="16.9" customHeight="1" spans="1:4">
      <c r="A573" s="108">
        <v>2080804</v>
      </c>
      <c r="B573" s="192" t="s">
        <v>500</v>
      </c>
      <c r="C573" s="190"/>
      <c r="D573" s="191"/>
    </row>
    <row r="574" ht="16.9" customHeight="1" spans="1:4">
      <c r="A574" s="108">
        <v>2080805</v>
      </c>
      <c r="B574" s="192" t="s">
        <v>501</v>
      </c>
      <c r="C574" s="190">
        <v>70</v>
      </c>
      <c r="D574" s="191"/>
    </row>
    <row r="575" ht="16.9" customHeight="1" spans="1:4">
      <c r="A575" s="108">
        <v>2080806</v>
      </c>
      <c r="B575" s="192" t="s">
        <v>502</v>
      </c>
      <c r="C575" s="190">
        <v>9</v>
      </c>
      <c r="D575" s="191"/>
    </row>
    <row r="576" ht="16.9" customHeight="1" spans="1:4">
      <c r="A576" s="108">
        <v>2080899</v>
      </c>
      <c r="B576" s="192" t="s">
        <v>503</v>
      </c>
      <c r="C576" s="190">
        <v>7</v>
      </c>
      <c r="D576" s="191"/>
    </row>
    <row r="577" ht="16.9" customHeight="1" spans="1:4">
      <c r="A577" s="108">
        <v>20809</v>
      </c>
      <c r="B577" s="189" t="s">
        <v>504</v>
      </c>
      <c r="C577" s="190">
        <f>SUM(C578:C583)</f>
        <v>40</v>
      </c>
      <c r="D577" s="191"/>
    </row>
    <row r="578" ht="16.9" customHeight="1" spans="1:4">
      <c r="A578" s="108">
        <v>2080901</v>
      </c>
      <c r="B578" s="192" t="s">
        <v>505</v>
      </c>
      <c r="C578" s="190">
        <v>30</v>
      </c>
      <c r="D578" s="191"/>
    </row>
    <row r="579" ht="16.9" customHeight="1" spans="1:4">
      <c r="A579" s="108">
        <v>2080902</v>
      </c>
      <c r="B579" s="192" t="s">
        <v>506</v>
      </c>
      <c r="C579" s="190"/>
      <c r="D579" s="191"/>
    </row>
    <row r="580" ht="16.9" customHeight="1" spans="1:4">
      <c r="A580" s="108">
        <v>2080903</v>
      </c>
      <c r="B580" s="192" t="s">
        <v>507</v>
      </c>
      <c r="C580" s="190"/>
      <c r="D580" s="191"/>
    </row>
    <row r="581" ht="16.9" customHeight="1" spans="1:4">
      <c r="A581" s="108">
        <v>2080904</v>
      </c>
      <c r="B581" s="192" t="s">
        <v>508</v>
      </c>
      <c r="C581" s="190"/>
      <c r="D581" s="191"/>
    </row>
    <row r="582" ht="16.9" customHeight="1" spans="1:4">
      <c r="A582" s="108">
        <v>2080905</v>
      </c>
      <c r="B582" s="192" t="s">
        <v>509</v>
      </c>
      <c r="C582" s="190"/>
      <c r="D582" s="191"/>
    </row>
    <row r="583" ht="16.9" customHeight="1" spans="1:4">
      <c r="A583" s="108">
        <v>2080999</v>
      </c>
      <c r="B583" s="192" t="s">
        <v>510</v>
      </c>
      <c r="C583" s="190">
        <v>10</v>
      </c>
      <c r="D583" s="191"/>
    </row>
    <row r="584" ht="16.9" customHeight="1" spans="1:4">
      <c r="A584" s="108">
        <v>20810</v>
      </c>
      <c r="B584" s="189" t="s">
        <v>511</v>
      </c>
      <c r="C584" s="190">
        <f>SUM(C585:C590)</f>
        <v>121</v>
      </c>
      <c r="D584" s="191"/>
    </row>
    <row r="585" ht="16.9" customHeight="1" spans="1:4">
      <c r="A585" s="108">
        <v>2081001</v>
      </c>
      <c r="B585" s="192" t="s">
        <v>512</v>
      </c>
      <c r="C585" s="190">
        <v>21</v>
      </c>
      <c r="D585" s="191"/>
    </row>
    <row r="586" ht="16.9" customHeight="1" spans="1:4">
      <c r="A586" s="108">
        <v>2081002</v>
      </c>
      <c r="B586" s="192" t="s">
        <v>513</v>
      </c>
      <c r="C586" s="190">
        <v>95</v>
      </c>
      <c r="D586" s="191"/>
    </row>
    <row r="587" ht="16.9" customHeight="1" spans="1:4">
      <c r="A587" s="108">
        <v>2081003</v>
      </c>
      <c r="B587" s="192" t="s">
        <v>514</v>
      </c>
      <c r="C587" s="190"/>
      <c r="D587" s="191"/>
    </row>
    <row r="588" ht="16.9" customHeight="1" spans="1:4">
      <c r="A588" s="108">
        <v>2081004</v>
      </c>
      <c r="B588" s="192" t="s">
        <v>515</v>
      </c>
      <c r="C588" s="190">
        <v>5</v>
      </c>
      <c r="D588" s="191"/>
    </row>
    <row r="589" ht="16.9" customHeight="1" spans="1:4">
      <c r="A589" s="108">
        <v>2081005</v>
      </c>
      <c r="B589" s="192" t="s">
        <v>516</v>
      </c>
      <c r="C589" s="190"/>
      <c r="D589" s="191"/>
    </row>
    <row r="590" ht="16.9" customHeight="1" spans="1:4">
      <c r="A590" s="108">
        <v>2081099</v>
      </c>
      <c r="B590" s="192" t="s">
        <v>517</v>
      </c>
      <c r="C590" s="190"/>
      <c r="D590" s="191"/>
    </row>
    <row r="591" ht="16.9" customHeight="1" spans="1:4">
      <c r="A591" s="108">
        <v>20811</v>
      </c>
      <c r="B591" s="189" t="s">
        <v>518</v>
      </c>
      <c r="C591" s="190">
        <f>SUM(C592:C599)</f>
        <v>258</v>
      </c>
      <c r="D591" s="191"/>
    </row>
    <row r="592" ht="16.9" customHeight="1" spans="1:4">
      <c r="A592" s="108">
        <v>2081101</v>
      </c>
      <c r="B592" s="192" t="s">
        <v>109</v>
      </c>
      <c r="C592" s="190">
        <v>89</v>
      </c>
      <c r="D592" s="191"/>
    </row>
    <row r="593" ht="16.9" customHeight="1" spans="1:4">
      <c r="A593" s="108">
        <v>2081102</v>
      </c>
      <c r="B593" s="192" t="s">
        <v>110</v>
      </c>
      <c r="C593" s="190">
        <v>10</v>
      </c>
      <c r="D593" s="191"/>
    </row>
    <row r="594" ht="16.9" customHeight="1" spans="1:4">
      <c r="A594" s="108">
        <v>2081103</v>
      </c>
      <c r="B594" s="192" t="s">
        <v>111</v>
      </c>
      <c r="C594" s="190"/>
      <c r="D594" s="191"/>
    </row>
    <row r="595" ht="16.9" customHeight="1" spans="1:4">
      <c r="A595" s="108">
        <v>2081104</v>
      </c>
      <c r="B595" s="192" t="s">
        <v>519</v>
      </c>
      <c r="C595" s="190">
        <v>23</v>
      </c>
      <c r="D595" s="191"/>
    </row>
    <row r="596" ht="16.9" customHeight="1" spans="1:4">
      <c r="A596" s="108">
        <v>2081105</v>
      </c>
      <c r="B596" s="192" t="s">
        <v>520</v>
      </c>
      <c r="C596" s="190">
        <v>2</v>
      </c>
      <c r="D596" s="191"/>
    </row>
    <row r="597" ht="16.9" customHeight="1" spans="1:4">
      <c r="A597" s="108">
        <v>2081106</v>
      </c>
      <c r="B597" s="192" t="s">
        <v>521</v>
      </c>
      <c r="C597" s="190"/>
      <c r="D597" s="191"/>
    </row>
    <row r="598" ht="16.9" customHeight="1" spans="1:4">
      <c r="A598" s="108">
        <v>2081107</v>
      </c>
      <c r="B598" s="192" t="s">
        <v>522</v>
      </c>
      <c r="C598" s="190">
        <v>58</v>
      </c>
      <c r="D598" s="191"/>
    </row>
    <row r="599" ht="16.9" customHeight="1" spans="1:4">
      <c r="A599" s="108">
        <v>2081199</v>
      </c>
      <c r="B599" s="192" t="s">
        <v>523</v>
      </c>
      <c r="C599" s="190">
        <v>76</v>
      </c>
      <c r="D599" s="191"/>
    </row>
    <row r="600" ht="16.9" customHeight="1" spans="1:4">
      <c r="A600" s="108">
        <v>20816</v>
      </c>
      <c r="B600" s="189" t="s">
        <v>524</v>
      </c>
      <c r="C600" s="190">
        <f>SUM(C601:C604)</f>
        <v>7</v>
      </c>
      <c r="D600" s="191"/>
    </row>
    <row r="601" ht="16.9" customHeight="1" spans="1:4">
      <c r="A601" s="108">
        <v>2081601</v>
      </c>
      <c r="B601" s="192" t="s">
        <v>109</v>
      </c>
      <c r="C601" s="190"/>
      <c r="D601" s="191"/>
    </row>
    <row r="602" ht="16.9" customHeight="1" spans="1:4">
      <c r="A602" s="108">
        <v>2081602</v>
      </c>
      <c r="B602" s="192" t="s">
        <v>110</v>
      </c>
      <c r="C602" s="190"/>
      <c r="D602" s="191"/>
    </row>
    <row r="603" ht="16.9" customHeight="1" spans="1:4">
      <c r="A603" s="108">
        <v>2081603</v>
      </c>
      <c r="B603" s="192" t="s">
        <v>111</v>
      </c>
      <c r="C603" s="190"/>
      <c r="D603" s="191"/>
    </row>
    <row r="604" ht="16.9" customHeight="1" spans="1:4">
      <c r="A604" s="108">
        <v>2081699</v>
      </c>
      <c r="B604" s="192" t="s">
        <v>525</v>
      </c>
      <c r="C604" s="190">
        <v>7</v>
      </c>
      <c r="D604" s="191"/>
    </row>
    <row r="605" ht="16.9" customHeight="1" spans="1:4">
      <c r="A605" s="108">
        <v>20819</v>
      </c>
      <c r="B605" s="189" t="s">
        <v>526</v>
      </c>
      <c r="C605" s="190">
        <f>SUM(C606:C607)</f>
        <v>211</v>
      </c>
      <c r="D605" s="191"/>
    </row>
    <row r="606" ht="16.9" customHeight="1" spans="1:4">
      <c r="A606" s="108">
        <v>2081901</v>
      </c>
      <c r="B606" s="192" t="s">
        <v>527</v>
      </c>
      <c r="C606" s="190"/>
      <c r="D606" s="191"/>
    </row>
    <row r="607" ht="16.9" customHeight="1" spans="1:4">
      <c r="A607" s="108">
        <v>2081902</v>
      </c>
      <c r="B607" s="192" t="s">
        <v>528</v>
      </c>
      <c r="C607" s="190">
        <v>211</v>
      </c>
      <c r="D607" s="191"/>
    </row>
    <row r="608" ht="16.9" customHeight="1" spans="1:4">
      <c r="A608" s="108">
        <v>20820</v>
      </c>
      <c r="B608" s="189" t="s">
        <v>529</v>
      </c>
      <c r="C608" s="190">
        <f>SUM(C609:C610)</f>
        <v>34</v>
      </c>
      <c r="D608" s="191"/>
    </row>
    <row r="609" ht="16.9" customHeight="1" spans="1:4">
      <c r="A609" s="108">
        <v>2082001</v>
      </c>
      <c r="B609" s="192" t="s">
        <v>530</v>
      </c>
      <c r="C609" s="190">
        <v>8</v>
      </c>
      <c r="D609" s="191"/>
    </row>
    <row r="610" ht="16.9" customHeight="1" spans="1:4">
      <c r="A610" s="108">
        <v>2082002</v>
      </c>
      <c r="B610" s="192" t="s">
        <v>531</v>
      </c>
      <c r="C610" s="190">
        <v>26</v>
      </c>
      <c r="D610" s="191"/>
    </row>
    <row r="611" ht="16.9" customHeight="1" spans="1:4">
      <c r="A611" s="108">
        <v>20821</v>
      </c>
      <c r="B611" s="189" t="s">
        <v>532</v>
      </c>
      <c r="C611" s="190">
        <f>SUM(C612:C613)</f>
        <v>32</v>
      </c>
      <c r="D611" s="191"/>
    </row>
    <row r="612" ht="16.9" customHeight="1" spans="1:4">
      <c r="A612" s="108">
        <v>2082101</v>
      </c>
      <c r="B612" s="192" t="s">
        <v>533</v>
      </c>
      <c r="C612" s="190"/>
      <c r="D612" s="191"/>
    </row>
    <row r="613" ht="16.9" customHeight="1" spans="1:4">
      <c r="A613" s="108">
        <v>2082102</v>
      </c>
      <c r="B613" s="192" t="s">
        <v>534</v>
      </c>
      <c r="C613" s="190">
        <v>32</v>
      </c>
      <c r="D613" s="191"/>
    </row>
    <row r="614" ht="16.9" customHeight="1" spans="1:4">
      <c r="A614" s="108">
        <v>20824</v>
      </c>
      <c r="B614" s="189" t="s">
        <v>535</v>
      </c>
      <c r="C614" s="190">
        <f>SUM(C615:C616)</f>
        <v>0</v>
      </c>
      <c r="D614" s="191"/>
    </row>
    <row r="615" ht="16.9" customHeight="1" spans="1:4">
      <c r="A615" s="108">
        <v>2082401</v>
      </c>
      <c r="B615" s="192" t="s">
        <v>536</v>
      </c>
      <c r="C615" s="190"/>
      <c r="D615" s="191"/>
    </row>
    <row r="616" ht="16.9" customHeight="1" spans="1:4">
      <c r="A616" s="108">
        <v>2082402</v>
      </c>
      <c r="B616" s="192" t="s">
        <v>537</v>
      </c>
      <c r="C616" s="190"/>
      <c r="D616" s="191"/>
    </row>
    <row r="617" ht="16.9" customHeight="1" spans="1:4">
      <c r="A617" s="108">
        <v>20825</v>
      </c>
      <c r="B617" s="189" t="s">
        <v>538</v>
      </c>
      <c r="C617" s="190">
        <f>SUM(C618:C619)</f>
        <v>52</v>
      </c>
      <c r="D617" s="191"/>
    </row>
    <row r="618" ht="16.9" customHeight="1" spans="1:4">
      <c r="A618" s="108">
        <v>2082501</v>
      </c>
      <c r="B618" s="192" t="s">
        <v>539</v>
      </c>
      <c r="C618" s="190"/>
      <c r="D618" s="191"/>
    </row>
    <row r="619" ht="16.9" customHeight="1" spans="1:4">
      <c r="A619" s="108">
        <v>2082502</v>
      </c>
      <c r="B619" s="192" t="s">
        <v>540</v>
      </c>
      <c r="C619" s="190">
        <v>52</v>
      </c>
      <c r="D619" s="191"/>
    </row>
    <row r="620" ht="16.9" customHeight="1" spans="1:4">
      <c r="A620" s="108">
        <v>20826</v>
      </c>
      <c r="B620" s="189" t="s">
        <v>541</v>
      </c>
      <c r="C620" s="190">
        <f>SUM(C621:C623)</f>
        <v>758</v>
      </c>
      <c r="D620" s="191"/>
    </row>
    <row r="621" ht="16.9" customHeight="1" spans="1:4">
      <c r="A621" s="108">
        <v>2082601</v>
      </c>
      <c r="B621" s="192" t="s">
        <v>542</v>
      </c>
      <c r="C621" s="190"/>
      <c r="D621" s="191"/>
    </row>
    <row r="622" ht="16.9" customHeight="1" spans="1:4">
      <c r="A622" s="108">
        <v>2082602</v>
      </c>
      <c r="B622" s="192" t="s">
        <v>543</v>
      </c>
      <c r="C622" s="190">
        <v>758</v>
      </c>
      <c r="D622" s="191"/>
    </row>
    <row r="623" ht="16.9" customHeight="1" spans="1:4">
      <c r="A623" s="108">
        <v>2082699</v>
      </c>
      <c r="B623" s="192" t="s">
        <v>544</v>
      </c>
      <c r="C623" s="190"/>
      <c r="D623" s="191"/>
    </row>
    <row r="624" ht="16.9" customHeight="1" spans="1:4">
      <c r="A624" s="108">
        <v>20827</v>
      </c>
      <c r="B624" s="189" t="s">
        <v>545</v>
      </c>
      <c r="C624" s="190">
        <f>SUM(C625:C628)</f>
        <v>0</v>
      </c>
      <c r="D624" s="191"/>
    </row>
    <row r="625" ht="16.9" customHeight="1" spans="1:4">
      <c r="A625" s="108">
        <v>2082701</v>
      </c>
      <c r="B625" s="192" t="s">
        <v>546</v>
      </c>
      <c r="C625" s="190"/>
      <c r="D625" s="191"/>
    </row>
    <row r="626" ht="16.9" customHeight="1" spans="1:4">
      <c r="A626" s="108">
        <v>2082702</v>
      </c>
      <c r="B626" s="192" t="s">
        <v>547</v>
      </c>
      <c r="C626" s="190"/>
      <c r="D626" s="191"/>
    </row>
    <row r="627" ht="16.9" customHeight="1" spans="1:4">
      <c r="A627" s="108">
        <v>2082703</v>
      </c>
      <c r="B627" s="192" t="s">
        <v>548</v>
      </c>
      <c r="C627" s="190"/>
      <c r="D627" s="191"/>
    </row>
    <row r="628" ht="16.9" customHeight="1" spans="1:4">
      <c r="A628" s="108">
        <v>2082799</v>
      </c>
      <c r="B628" s="192" t="s">
        <v>549</v>
      </c>
      <c r="C628" s="190"/>
      <c r="D628" s="191"/>
    </row>
    <row r="629" ht="16.9" customHeight="1" spans="1:4">
      <c r="A629" s="108">
        <v>20828</v>
      </c>
      <c r="B629" s="189" t="s">
        <v>550</v>
      </c>
      <c r="C629" s="190">
        <f>SUM(C630:C636)</f>
        <v>189</v>
      </c>
      <c r="D629" s="191"/>
    </row>
    <row r="630" ht="16.9" customHeight="1" spans="1:4">
      <c r="A630" s="108">
        <v>2082801</v>
      </c>
      <c r="B630" s="192" t="s">
        <v>109</v>
      </c>
      <c r="C630" s="190"/>
      <c r="D630" s="191"/>
    </row>
    <row r="631" ht="16.9" customHeight="1" spans="1:4">
      <c r="A631" s="108">
        <v>2082802</v>
      </c>
      <c r="B631" s="192" t="s">
        <v>110</v>
      </c>
      <c r="C631" s="190">
        <v>92</v>
      </c>
      <c r="D631" s="191"/>
    </row>
    <row r="632" ht="16.9" customHeight="1" spans="1:4">
      <c r="A632" s="108">
        <v>2082803</v>
      </c>
      <c r="B632" s="192" t="s">
        <v>111</v>
      </c>
      <c r="C632" s="190"/>
      <c r="D632" s="191"/>
    </row>
    <row r="633" ht="16.9" customHeight="1" spans="1:4">
      <c r="A633" s="108">
        <v>2082804</v>
      </c>
      <c r="B633" s="192" t="s">
        <v>551</v>
      </c>
      <c r="C633" s="190">
        <v>70</v>
      </c>
      <c r="D633" s="191"/>
    </row>
    <row r="634" ht="16.9" customHeight="1" spans="1:4">
      <c r="A634" s="108">
        <v>2082805</v>
      </c>
      <c r="B634" s="192" t="s">
        <v>552</v>
      </c>
      <c r="C634" s="190"/>
      <c r="D634" s="191"/>
    </row>
    <row r="635" ht="16.9" customHeight="1" spans="1:4">
      <c r="A635" s="108">
        <v>2082850</v>
      </c>
      <c r="B635" s="192" t="s">
        <v>118</v>
      </c>
      <c r="C635" s="190"/>
      <c r="D635" s="191"/>
    </row>
    <row r="636" ht="16.9" customHeight="1" spans="1:4">
      <c r="A636" s="108">
        <v>2082899</v>
      </c>
      <c r="B636" s="192" t="s">
        <v>553</v>
      </c>
      <c r="C636" s="190">
        <v>27</v>
      </c>
      <c r="D636" s="191"/>
    </row>
    <row r="637" ht="16.9" customHeight="1" spans="1:4">
      <c r="A637" s="108">
        <v>20899</v>
      </c>
      <c r="B637" s="189" t="s">
        <v>554</v>
      </c>
      <c r="C637" s="190">
        <v>177</v>
      </c>
      <c r="D637" s="191"/>
    </row>
    <row r="638" ht="16.9" customHeight="1" spans="1:4">
      <c r="A638" s="108">
        <v>210</v>
      </c>
      <c r="B638" s="189" t="s">
        <v>555</v>
      </c>
      <c r="C638" s="190">
        <f>SUM(C639,C644,C657,C661,C673,C676,C680,C685,C689,C693,C696,C705,C707,)</f>
        <v>4584</v>
      </c>
      <c r="D638" s="191">
        <v>12.4</v>
      </c>
    </row>
    <row r="639" ht="16.9" customHeight="1" spans="1:4">
      <c r="A639" s="108">
        <v>21001</v>
      </c>
      <c r="B639" s="189" t="s">
        <v>556</v>
      </c>
      <c r="C639" s="190">
        <f>SUM(C640:C643)</f>
        <v>402</v>
      </c>
      <c r="D639" s="191"/>
    </row>
    <row r="640" ht="16.9" customHeight="1" spans="1:4">
      <c r="A640" s="108">
        <v>2100101</v>
      </c>
      <c r="B640" s="192" t="s">
        <v>109</v>
      </c>
      <c r="C640" s="190">
        <v>318</v>
      </c>
      <c r="D640" s="191"/>
    </row>
    <row r="641" ht="16.9" customHeight="1" spans="1:4">
      <c r="A641" s="108">
        <v>2100102</v>
      </c>
      <c r="B641" s="192" t="s">
        <v>110</v>
      </c>
      <c r="C641" s="190"/>
      <c r="D641" s="191"/>
    </row>
    <row r="642" ht="16.9" customHeight="1" spans="1:4">
      <c r="A642" s="108">
        <v>2100103</v>
      </c>
      <c r="B642" s="192" t="s">
        <v>111</v>
      </c>
      <c r="C642" s="190"/>
      <c r="D642" s="191"/>
    </row>
    <row r="643" ht="16.9" customHeight="1" spans="1:4">
      <c r="A643" s="108">
        <v>2100199</v>
      </c>
      <c r="B643" s="192" t="s">
        <v>557</v>
      </c>
      <c r="C643" s="190">
        <v>84</v>
      </c>
      <c r="D643" s="191"/>
    </row>
    <row r="644" ht="16.9" customHeight="1" spans="1:4">
      <c r="A644" s="108">
        <v>21002</v>
      </c>
      <c r="B644" s="189" t="s">
        <v>558</v>
      </c>
      <c r="C644" s="190">
        <f>SUM(C645:C656)</f>
        <v>0</v>
      </c>
      <c r="D644" s="191"/>
    </row>
    <row r="645" ht="16.9" customHeight="1" spans="1:4">
      <c r="A645" s="108">
        <v>2100201</v>
      </c>
      <c r="B645" s="192" t="s">
        <v>559</v>
      </c>
      <c r="C645" s="190"/>
      <c r="D645" s="191"/>
    </row>
    <row r="646" ht="16.9" customHeight="1" spans="1:4">
      <c r="A646" s="108">
        <v>2100202</v>
      </c>
      <c r="B646" s="192" t="s">
        <v>560</v>
      </c>
      <c r="C646" s="190"/>
      <c r="D646" s="191"/>
    </row>
    <row r="647" ht="16.9" customHeight="1" spans="1:4">
      <c r="A647" s="108">
        <v>2100203</v>
      </c>
      <c r="B647" s="192" t="s">
        <v>561</v>
      </c>
      <c r="C647" s="190"/>
      <c r="D647" s="191"/>
    </row>
    <row r="648" ht="16.9" customHeight="1" spans="1:4">
      <c r="A648" s="108">
        <v>2100204</v>
      </c>
      <c r="B648" s="192" t="s">
        <v>562</v>
      </c>
      <c r="C648" s="190"/>
      <c r="D648" s="191"/>
    </row>
    <row r="649" ht="16.9" customHeight="1" spans="1:4">
      <c r="A649" s="108">
        <v>2100205</v>
      </c>
      <c r="B649" s="192" t="s">
        <v>563</v>
      </c>
      <c r="C649" s="190"/>
      <c r="D649" s="191"/>
    </row>
    <row r="650" ht="16.9" customHeight="1" spans="1:4">
      <c r="A650" s="108">
        <v>2100206</v>
      </c>
      <c r="B650" s="192" t="s">
        <v>564</v>
      </c>
      <c r="C650" s="190"/>
      <c r="D650" s="191"/>
    </row>
    <row r="651" ht="16.9" customHeight="1" spans="1:4">
      <c r="A651" s="108">
        <v>2100207</v>
      </c>
      <c r="B651" s="192" t="s">
        <v>565</v>
      </c>
      <c r="C651" s="190"/>
      <c r="D651" s="191"/>
    </row>
    <row r="652" ht="16.9" customHeight="1" spans="1:4">
      <c r="A652" s="108">
        <v>2100208</v>
      </c>
      <c r="B652" s="192" t="s">
        <v>566</v>
      </c>
      <c r="C652" s="190"/>
      <c r="D652" s="191"/>
    </row>
    <row r="653" ht="16.9" customHeight="1" spans="1:4">
      <c r="A653" s="108">
        <v>2100209</v>
      </c>
      <c r="B653" s="192" t="s">
        <v>567</v>
      </c>
      <c r="C653" s="190"/>
      <c r="D653" s="191"/>
    </row>
    <row r="654" ht="16.9" customHeight="1" spans="1:4">
      <c r="A654" s="108">
        <v>2100210</v>
      </c>
      <c r="B654" s="192" t="s">
        <v>568</v>
      </c>
      <c r="C654" s="190"/>
      <c r="D654" s="191"/>
    </row>
    <row r="655" ht="16.9" customHeight="1" spans="1:4">
      <c r="A655" s="108">
        <v>2100211</v>
      </c>
      <c r="B655" s="192" t="s">
        <v>569</v>
      </c>
      <c r="C655" s="190"/>
      <c r="D655" s="191"/>
    </row>
    <row r="656" ht="16.9" customHeight="1" spans="1:4">
      <c r="A656" s="108">
        <v>2100299</v>
      </c>
      <c r="B656" s="192" t="s">
        <v>570</v>
      </c>
      <c r="C656" s="190"/>
      <c r="D656" s="191"/>
    </row>
    <row r="657" ht="16.9" customHeight="1" spans="1:4">
      <c r="A657" s="108">
        <v>21003</v>
      </c>
      <c r="B657" s="189" t="s">
        <v>571</v>
      </c>
      <c r="C657" s="190">
        <f>SUM(C658:C660)</f>
        <v>178</v>
      </c>
      <c r="D657" s="191"/>
    </row>
    <row r="658" ht="16.9" customHeight="1" spans="1:4">
      <c r="A658" s="108">
        <v>2100301</v>
      </c>
      <c r="B658" s="192" t="s">
        <v>572</v>
      </c>
      <c r="C658" s="190">
        <v>69</v>
      </c>
      <c r="D658" s="191"/>
    </row>
    <row r="659" ht="16.9" customHeight="1" spans="1:4">
      <c r="A659" s="108">
        <v>2100302</v>
      </c>
      <c r="B659" s="192" t="s">
        <v>573</v>
      </c>
      <c r="C659" s="190"/>
      <c r="D659" s="191"/>
    </row>
    <row r="660" ht="16.9" customHeight="1" spans="1:4">
      <c r="A660" s="108">
        <v>2100399</v>
      </c>
      <c r="B660" s="192" t="s">
        <v>574</v>
      </c>
      <c r="C660" s="190">
        <v>109</v>
      </c>
      <c r="D660" s="191"/>
    </row>
    <row r="661" ht="16.9" customHeight="1" spans="1:4">
      <c r="A661" s="108">
        <v>21004</v>
      </c>
      <c r="B661" s="189" t="s">
        <v>575</v>
      </c>
      <c r="C661" s="190">
        <f>SUM(C662:C672)</f>
        <v>637</v>
      </c>
      <c r="D661" s="191"/>
    </row>
    <row r="662" ht="16.9" customHeight="1" spans="1:4">
      <c r="A662" s="108">
        <v>2100401</v>
      </c>
      <c r="B662" s="192" t="s">
        <v>576</v>
      </c>
      <c r="C662" s="190">
        <v>10</v>
      </c>
      <c r="D662" s="191"/>
    </row>
    <row r="663" ht="16.9" customHeight="1" spans="1:4">
      <c r="A663" s="108">
        <v>2100402</v>
      </c>
      <c r="B663" s="192" t="s">
        <v>577</v>
      </c>
      <c r="C663" s="190">
        <v>19</v>
      </c>
      <c r="D663" s="191"/>
    </row>
    <row r="664" ht="16.9" customHeight="1" spans="1:4">
      <c r="A664" s="108">
        <v>2100403</v>
      </c>
      <c r="B664" s="192" t="s">
        <v>578</v>
      </c>
      <c r="C664" s="190">
        <v>57</v>
      </c>
      <c r="D664" s="191"/>
    </row>
    <row r="665" ht="16.9" customHeight="1" spans="1:4">
      <c r="A665" s="108">
        <v>2100404</v>
      </c>
      <c r="B665" s="192" t="s">
        <v>579</v>
      </c>
      <c r="C665" s="190"/>
      <c r="D665" s="191"/>
    </row>
    <row r="666" ht="16.9" customHeight="1" spans="1:4">
      <c r="A666" s="108">
        <v>2100405</v>
      </c>
      <c r="B666" s="192" t="s">
        <v>580</v>
      </c>
      <c r="C666" s="190"/>
      <c r="D666" s="191"/>
    </row>
    <row r="667" ht="16.9" customHeight="1" spans="1:4">
      <c r="A667" s="108">
        <v>2100406</v>
      </c>
      <c r="B667" s="192" t="s">
        <v>581</v>
      </c>
      <c r="C667" s="190">
        <v>1</v>
      </c>
      <c r="D667" s="191"/>
    </row>
    <row r="668" ht="16.9" customHeight="1" spans="1:4">
      <c r="A668" s="108">
        <v>2100407</v>
      </c>
      <c r="B668" s="192" t="s">
        <v>582</v>
      </c>
      <c r="C668" s="190"/>
      <c r="D668" s="191"/>
    </row>
    <row r="669" ht="16.9" customHeight="1" spans="1:4">
      <c r="A669" s="108">
        <v>2100408</v>
      </c>
      <c r="B669" s="192" t="s">
        <v>583</v>
      </c>
      <c r="C669" s="190">
        <v>362</v>
      </c>
      <c r="D669" s="191"/>
    </row>
    <row r="670" ht="16.9" customHeight="1" spans="1:4">
      <c r="A670" s="108">
        <v>2100409</v>
      </c>
      <c r="B670" s="192" t="s">
        <v>584</v>
      </c>
      <c r="C670" s="190">
        <v>139</v>
      </c>
      <c r="D670" s="191"/>
    </row>
    <row r="671" ht="16.9" customHeight="1" spans="1:4">
      <c r="A671" s="108">
        <v>2100410</v>
      </c>
      <c r="B671" s="192" t="s">
        <v>585</v>
      </c>
      <c r="C671" s="190">
        <v>3</v>
      </c>
      <c r="D671" s="191"/>
    </row>
    <row r="672" ht="16.9" customHeight="1" spans="1:4">
      <c r="A672" s="108">
        <v>2100499</v>
      </c>
      <c r="B672" s="192" t="s">
        <v>586</v>
      </c>
      <c r="C672" s="190">
        <v>46</v>
      </c>
      <c r="D672" s="191"/>
    </row>
    <row r="673" ht="16.9" customHeight="1" spans="1:4">
      <c r="A673" s="108">
        <v>21006</v>
      </c>
      <c r="B673" s="189" t="s">
        <v>587</v>
      </c>
      <c r="C673" s="190">
        <f>SUM(C674:C675)</f>
        <v>0</v>
      </c>
      <c r="D673" s="191"/>
    </row>
    <row r="674" ht="16.9" customHeight="1" spans="1:4">
      <c r="A674" s="108">
        <v>2100601</v>
      </c>
      <c r="B674" s="192" t="s">
        <v>588</v>
      </c>
      <c r="C674" s="190"/>
      <c r="D674" s="191"/>
    </row>
    <row r="675" ht="16.9" customHeight="1" spans="1:4">
      <c r="A675" s="108">
        <v>2100699</v>
      </c>
      <c r="B675" s="192" t="s">
        <v>589</v>
      </c>
      <c r="C675" s="190"/>
      <c r="D675" s="191"/>
    </row>
    <row r="676" ht="16.9" customHeight="1" spans="1:4">
      <c r="A676" s="108">
        <v>21007</v>
      </c>
      <c r="B676" s="189" t="s">
        <v>590</v>
      </c>
      <c r="C676" s="190">
        <f>SUM(C677:C679)</f>
        <v>144</v>
      </c>
      <c r="D676" s="191"/>
    </row>
    <row r="677" ht="16.9" customHeight="1" spans="1:4">
      <c r="A677" s="108">
        <v>2100716</v>
      </c>
      <c r="B677" s="192" t="s">
        <v>591</v>
      </c>
      <c r="C677" s="190">
        <v>2</v>
      </c>
      <c r="D677" s="191"/>
    </row>
    <row r="678" ht="16.9" customHeight="1" spans="1:4">
      <c r="A678" s="108">
        <v>2100717</v>
      </c>
      <c r="B678" s="192" t="s">
        <v>592</v>
      </c>
      <c r="C678" s="190">
        <v>126</v>
      </c>
      <c r="D678" s="191"/>
    </row>
    <row r="679" ht="16.9" customHeight="1" spans="1:4">
      <c r="A679" s="108">
        <v>2100799</v>
      </c>
      <c r="B679" s="192" t="s">
        <v>593</v>
      </c>
      <c r="C679" s="190">
        <v>16</v>
      </c>
      <c r="D679" s="191"/>
    </row>
    <row r="680" ht="16.9" customHeight="1" spans="1:4">
      <c r="A680" s="108">
        <v>21011</v>
      </c>
      <c r="B680" s="189" t="s">
        <v>594</v>
      </c>
      <c r="C680" s="190">
        <f>SUM(C681:C684)</f>
        <v>863</v>
      </c>
      <c r="D680" s="191"/>
    </row>
    <row r="681" ht="16.9" customHeight="1" spans="1:4">
      <c r="A681" s="108">
        <v>2101101</v>
      </c>
      <c r="B681" s="192" t="s">
        <v>595</v>
      </c>
      <c r="C681" s="190">
        <v>527</v>
      </c>
      <c r="D681" s="191"/>
    </row>
    <row r="682" ht="16.9" customHeight="1" spans="1:4">
      <c r="A682" s="108">
        <v>2101102</v>
      </c>
      <c r="B682" s="192" t="s">
        <v>596</v>
      </c>
      <c r="C682" s="190">
        <v>221</v>
      </c>
      <c r="D682" s="191"/>
    </row>
    <row r="683" ht="16.9" customHeight="1" spans="1:4">
      <c r="A683" s="108">
        <v>2101103</v>
      </c>
      <c r="B683" s="192" t="s">
        <v>597</v>
      </c>
      <c r="C683" s="190">
        <v>21</v>
      </c>
      <c r="D683" s="191"/>
    </row>
    <row r="684" ht="16.9" customHeight="1" spans="1:4">
      <c r="A684" s="108">
        <v>2101199</v>
      </c>
      <c r="B684" s="192" t="s">
        <v>598</v>
      </c>
      <c r="C684" s="190">
        <v>94</v>
      </c>
      <c r="D684" s="191"/>
    </row>
    <row r="685" ht="16.9" customHeight="1" spans="1:4">
      <c r="A685" s="108">
        <v>21012</v>
      </c>
      <c r="B685" s="189" t="s">
        <v>599</v>
      </c>
      <c r="C685" s="190">
        <f>SUM(C686:C688)</f>
        <v>2248</v>
      </c>
      <c r="D685" s="191"/>
    </row>
    <row r="686" ht="16.9" customHeight="1" spans="1:4">
      <c r="A686" s="108">
        <v>2101201</v>
      </c>
      <c r="B686" s="192" t="s">
        <v>600</v>
      </c>
      <c r="C686" s="190"/>
      <c r="D686" s="191"/>
    </row>
    <row r="687" ht="16.9" customHeight="1" spans="1:4">
      <c r="A687" s="108">
        <v>2101202</v>
      </c>
      <c r="B687" s="192" t="s">
        <v>601</v>
      </c>
      <c r="C687" s="190">
        <v>2248</v>
      </c>
      <c r="D687" s="191"/>
    </row>
    <row r="688" ht="16.9" customHeight="1" spans="1:4">
      <c r="A688" s="108">
        <v>2101299</v>
      </c>
      <c r="B688" s="192" t="s">
        <v>602</v>
      </c>
      <c r="C688" s="190"/>
      <c r="D688" s="191"/>
    </row>
    <row r="689" ht="16.9" customHeight="1" spans="1:4">
      <c r="A689" s="108">
        <v>21013</v>
      </c>
      <c r="B689" s="189" t="s">
        <v>603</v>
      </c>
      <c r="C689" s="190">
        <f>SUM(C690:C692)</f>
        <v>36</v>
      </c>
      <c r="D689" s="191"/>
    </row>
    <row r="690" ht="16.9" customHeight="1" spans="1:4">
      <c r="A690" s="108">
        <v>2101301</v>
      </c>
      <c r="B690" s="192" t="s">
        <v>604</v>
      </c>
      <c r="C690" s="190">
        <v>36</v>
      </c>
      <c r="D690" s="191"/>
    </row>
    <row r="691" ht="16.9" customHeight="1" spans="1:4">
      <c r="A691" s="108">
        <v>2101302</v>
      </c>
      <c r="B691" s="192" t="s">
        <v>605</v>
      </c>
      <c r="C691" s="190"/>
      <c r="D691" s="191"/>
    </row>
    <row r="692" ht="16.9" customHeight="1" spans="1:4">
      <c r="A692" s="108">
        <v>2101399</v>
      </c>
      <c r="B692" s="192" t="s">
        <v>606</v>
      </c>
      <c r="C692" s="190"/>
      <c r="D692" s="191"/>
    </row>
    <row r="693" ht="16.9" customHeight="1" spans="1:4">
      <c r="A693" s="108">
        <v>21014</v>
      </c>
      <c r="B693" s="189" t="s">
        <v>607</v>
      </c>
      <c r="C693" s="190">
        <f>SUM(C694:C695)</f>
        <v>11</v>
      </c>
      <c r="D693" s="191"/>
    </row>
    <row r="694" ht="16.9" customHeight="1" spans="1:4">
      <c r="A694" s="108">
        <v>2101401</v>
      </c>
      <c r="B694" s="192" t="s">
        <v>608</v>
      </c>
      <c r="C694" s="190">
        <v>11</v>
      </c>
      <c r="D694" s="191"/>
    </row>
    <row r="695" ht="16.9" customHeight="1" spans="1:4">
      <c r="A695" s="108">
        <v>2101499</v>
      </c>
      <c r="B695" s="192" t="s">
        <v>609</v>
      </c>
      <c r="C695" s="190"/>
      <c r="D695" s="191"/>
    </row>
    <row r="696" ht="16.9" customHeight="1" spans="1:4">
      <c r="A696" s="108">
        <v>21015</v>
      </c>
      <c r="B696" s="189" t="s">
        <v>610</v>
      </c>
      <c r="C696" s="190">
        <f>SUM(C697:C704)</f>
        <v>65</v>
      </c>
      <c r="D696" s="191"/>
    </row>
    <row r="697" ht="16.9" customHeight="1" spans="1:4">
      <c r="A697" s="108">
        <v>2101501</v>
      </c>
      <c r="B697" s="192" t="s">
        <v>109</v>
      </c>
      <c r="C697" s="190"/>
      <c r="D697" s="191"/>
    </row>
    <row r="698" ht="16.9" customHeight="1" spans="1:4">
      <c r="A698" s="108">
        <v>2101502</v>
      </c>
      <c r="B698" s="192" t="s">
        <v>110</v>
      </c>
      <c r="C698" s="190"/>
      <c r="D698" s="191"/>
    </row>
    <row r="699" ht="16.9" customHeight="1" spans="1:4">
      <c r="A699" s="108">
        <v>2101503</v>
      </c>
      <c r="B699" s="192" t="s">
        <v>111</v>
      </c>
      <c r="C699" s="190"/>
      <c r="D699" s="191"/>
    </row>
    <row r="700" ht="16.9" customHeight="1" spans="1:4">
      <c r="A700" s="108">
        <v>2101504</v>
      </c>
      <c r="B700" s="192" t="s">
        <v>150</v>
      </c>
      <c r="C700" s="190"/>
      <c r="D700" s="191"/>
    </row>
    <row r="701" ht="16.9" customHeight="1" spans="1:4">
      <c r="A701" s="108">
        <v>2101505</v>
      </c>
      <c r="B701" s="192" t="s">
        <v>611</v>
      </c>
      <c r="C701" s="190">
        <v>61</v>
      </c>
      <c r="D701" s="191"/>
    </row>
    <row r="702" ht="16.9" customHeight="1" spans="1:4">
      <c r="A702" s="108">
        <v>2101506</v>
      </c>
      <c r="B702" s="192" t="s">
        <v>612</v>
      </c>
      <c r="C702" s="190"/>
      <c r="D702" s="191"/>
    </row>
    <row r="703" ht="16.9" customHeight="1" spans="1:4">
      <c r="A703" s="108">
        <v>2101550</v>
      </c>
      <c r="B703" s="192" t="s">
        <v>118</v>
      </c>
      <c r="C703" s="190"/>
      <c r="D703" s="191"/>
    </row>
    <row r="704" ht="16.9" customHeight="1" spans="1:4">
      <c r="A704" s="108">
        <v>2101599</v>
      </c>
      <c r="B704" s="192" t="s">
        <v>613</v>
      </c>
      <c r="C704" s="190">
        <v>4</v>
      </c>
      <c r="D704" s="191"/>
    </row>
    <row r="705" ht="16.9" customHeight="1" spans="1:4">
      <c r="A705" s="108">
        <v>21016</v>
      </c>
      <c r="B705" s="189" t="s">
        <v>614</v>
      </c>
      <c r="C705" s="190">
        <f>SUM(C706)</f>
        <v>0</v>
      </c>
      <c r="D705" s="191"/>
    </row>
    <row r="706" ht="16.9" customHeight="1" spans="1:4">
      <c r="A706" s="108">
        <v>2101601</v>
      </c>
      <c r="B706" s="192" t="s">
        <v>615</v>
      </c>
      <c r="C706" s="190"/>
      <c r="D706" s="191"/>
    </row>
    <row r="707" ht="16.9" customHeight="1" spans="1:4">
      <c r="A707" s="108">
        <v>21099</v>
      </c>
      <c r="B707" s="189" t="s">
        <v>616</v>
      </c>
      <c r="C707" s="190">
        <f>SUM(C708)</f>
        <v>0</v>
      </c>
      <c r="D707" s="191"/>
    </row>
    <row r="708" ht="16.9" customHeight="1" spans="1:4">
      <c r="A708" s="108">
        <v>2109901</v>
      </c>
      <c r="B708" s="192" t="s">
        <v>617</v>
      </c>
      <c r="C708" s="190"/>
      <c r="D708" s="191"/>
    </row>
    <row r="709" ht="16.9" customHeight="1" spans="1:4">
      <c r="A709" s="108">
        <v>211</v>
      </c>
      <c r="B709" s="189" t="s">
        <v>618</v>
      </c>
      <c r="C709" s="190">
        <f>SUM(C710,C719,C723,C731,C737,C744,C750,C753,C756,C757,C758,C764,C765,C766,C781,)</f>
        <v>728</v>
      </c>
      <c r="D709" s="191">
        <v>76.3</v>
      </c>
    </row>
    <row r="710" ht="16.9" customHeight="1" spans="1:4">
      <c r="A710" s="108">
        <v>21101</v>
      </c>
      <c r="B710" s="189" t="s">
        <v>619</v>
      </c>
      <c r="C710" s="190">
        <f>SUM(C711:C718)</f>
        <v>337</v>
      </c>
      <c r="D710" s="191"/>
    </row>
    <row r="711" ht="16.9" customHeight="1" spans="1:4">
      <c r="A711" s="108">
        <v>2110101</v>
      </c>
      <c r="B711" s="192" t="s">
        <v>109</v>
      </c>
      <c r="C711" s="190">
        <v>337</v>
      </c>
      <c r="D711" s="191"/>
    </row>
    <row r="712" ht="16.9" customHeight="1" spans="1:4">
      <c r="A712" s="108">
        <v>2110102</v>
      </c>
      <c r="B712" s="192" t="s">
        <v>110</v>
      </c>
      <c r="C712" s="190"/>
      <c r="D712" s="191"/>
    </row>
    <row r="713" ht="16.9" customHeight="1" spans="1:4">
      <c r="A713" s="108">
        <v>2110103</v>
      </c>
      <c r="B713" s="192" t="s">
        <v>111</v>
      </c>
      <c r="C713" s="190"/>
      <c r="D713" s="191"/>
    </row>
    <row r="714" ht="16.9" customHeight="1" spans="1:4">
      <c r="A714" s="108">
        <v>2110104</v>
      </c>
      <c r="B714" s="192" t="s">
        <v>620</v>
      </c>
      <c r="C714" s="190"/>
      <c r="D714" s="191"/>
    </row>
    <row r="715" ht="16.9" customHeight="1" spans="1:4">
      <c r="A715" s="108">
        <v>2110105</v>
      </c>
      <c r="B715" s="192" t="s">
        <v>621</v>
      </c>
      <c r="C715" s="190"/>
      <c r="D715" s="191"/>
    </row>
    <row r="716" ht="16.9" customHeight="1" spans="1:4">
      <c r="A716" s="108">
        <v>2110106</v>
      </c>
      <c r="B716" s="192" t="s">
        <v>622</v>
      </c>
      <c r="C716" s="190"/>
      <c r="D716" s="191"/>
    </row>
    <row r="717" ht="16.9" customHeight="1" spans="1:4">
      <c r="A717" s="108">
        <v>2110107</v>
      </c>
      <c r="B717" s="192" t="s">
        <v>623</v>
      </c>
      <c r="C717" s="190"/>
      <c r="D717" s="191"/>
    </row>
    <row r="718" ht="16.9" customHeight="1" spans="1:4">
      <c r="A718" s="108">
        <v>2110199</v>
      </c>
      <c r="B718" s="192" t="s">
        <v>624</v>
      </c>
      <c r="C718" s="190"/>
      <c r="D718" s="191"/>
    </row>
    <row r="719" ht="16.9" customHeight="1" spans="1:4">
      <c r="A719" s="108">
        <v>21102</v>
      </c>
      <c r="B719" s="189" t="s">
        <v>625</v>
      </c>
      <c r="C719" s="190">
        <f>SUM(C720:C722)</f>
        <v>10</v>
      </c>
      <c r="D719" s="191"/>
    </row>
    <row r="720" ht="16.9" customHeight="1" spans="1:4">
      <c r="A720" s="108">
        <v>2110203</v>
      </c>
      <c r="B720" s="192" t="s">
        <v>626</v>
      </c>
      <c r="C720" s="190">
        <v>10</v>
      </c>
      <c r="D720" s="191"/>
    </row>
    <row r="721" ht="16.9" customHeight="1" spans="1:4">
      <c r="A721" s="108">
        <v>2110204</v>
      </c>
      <c r="B721" s="192" t="s">
        <v>627</v>
      </c>
      <c r="C721" s="190"/>
      <c r="D721" s="191"/>
    </row>
    <row r="722" ht="16.9" customHeight="1" spans="1:4">
      <c r="A722" s="108">
        <v>2110299</v>
      </c>
      <c r="B722" s="192" t="s">
        <v>628</v>
      </c>
      <c r="C722" s="190"/>
      <c r="D722" s="191"/>
    </row>
    <row r="723" ht="16.9" customHeight="1" spans="1:4">
      <c r="A723" s="108">
        <v>21103</v>
      </c>
      <c r="B723" s="189" t="s">
        <v>629</v>
      </c>
      <c r="C723" s="190">
        <f>SUM(C724:C730)</f>
        <v>346</v>
      </c>
      <c r="D723" s="191"/>
    </row>
    <row r="724" ht="16.9" customHeight="1" spans="1:4">
      <c r="A724" s="108">
        <v>2110301</v>
      </c>
      <c r="B724" s="192" t="s">
        <v>630</v>
      </c>
      <c r="C724" s="190">
        <v>41</v>
      </c>
      <c r="D724" s="191"/>
    </row>
    <row r="725" ht="16.9" customHeight="1" spans="1:4">
      <c r="A725" s="108">
        <v>2110302</v>
      </c>
      <c r="B725" s="192" t="s">
        <v>631</v>
      </c>
      <c r="C725" s="190">
        <v>200</v>
      </c>
      <c r="D725" s="191"/>
    </row>
    <row r="726" ht="16.9" customHeight="1" spans="1:4">
      <c r="A726" s="108">
        <v>2110303</v>
      </c>
      <c r="B726" s="192" t="s">
        <v>632</v>
      </c>
      <c r="C726" s="190"/>
      <c r="D726" s="191"/>
    </row>
    <row r="727" ht="16.9" customHeight="1" spans="1:4">
      <c r="A727" s="108">
        <v>2110304</v>
      </c>
      <c r="B727" s="192" t="s">
        <v>633</v>
      </c>
      <c r="C727" s="190"/>
      <c r="D727" s="191"/>
    </row>
    <row r="728" ht="16.9" customHeight="1" spans="1:4">
      <c r="A728" s="108">
        <v>2110305</v>
      </c>
      <c r="B728" s="192" t="s">
        <v>634</v>
      </c>
      <c r="C728" s="190"/>
      <c r="D728" s="191"/>
    </row>
    <row r="729" ht="16.9" customHeight="1" spans="1:4">
      <c r="A729" s="108">
        <v>2110306</v>
      </c>
      <c r="B729" s="192" t="s">
        <v>635</v>
      </c>
      <c r="C729" s="190"/>
      <c r="D729" s="191"/>
    </row>
    <row r="730" ht="16.9" customHeight="1" spans="1:4">
      <c r="A730" s="108">
        <v>2110399</v>
      </c>
      <c r="B730" s="192" t="s">
        <v>636</v>
      </c>
      <c r="C730" s="190">
        <v>105</v>
      </c>
      <c r="D730" s="191"/>
    </row>
    <row r="731" ht="16.9" customHeight="1" spans="1:4">
      <c r="A731" s="108">
        <v>21104</v>
      </c>
      <c r="B731" s="189" t="s">
        <v>637</v>
      </c>
      <c r="C731" s="190">
        <f>SUM(C732:C736)</f>
        <v>5</v>
      </c>
      <c r="D731" s="191"/>
    </row>
    <row r="732" ht="16.9" customHeight="1" spans="1:4">
      <c r="A732" s="108">
        <v>2110401</v>
      </c>
      <c r="B732" s="192" t="s">
        <v>638</v>
      </c>
      <c r="C732" s="190"/>
      <c r="D732" s="191"/>
    </row>
    <row r="733" ht="16.9" customHeight="1" spans="1:4">
      <c r="A733" s="108">
        <v>2110402</v>
      </c>
      <c r="B733" s="192" t="s">
        <v>639</v>
      </c>
      <c r="C733" s="190">
        <v>5</v>
      </c>
      <c r="D733" s="191"/>
    </row>
    <row r="734" ht="16.9" customHeight="1" spans="1:4">
      <c r="A734" s="108">
        <v>2110403</v>
      </c>
      <c r="B734" s="192" t="s">
        <v>640</v>
      </c>
      <c r="C734" s="190"/>
      <c r="D734" s="191"/>
    </row>
    <row r="735" ht="16.9" customHeight="1" spans="1:4">
      <c r="A735" s="108">
        <v>2110404</v>
      </c>
      <c r="B735" s="192" t="s">
        <v>641</v>
      </c>
      <c r="C735" s="190"/>
      <c r="D735" s="191"/>
    </row>
    <row r="736" ht="16.9" customHeight="1" spans="1:4">
      <c r="A736" s="108">
        <v>2110499</v>
      </c>
      <c r="B736" s="192" t="s">
        <v>642</v>
      </c>
      <c r="C736" s="190"/>
      <c r="D736" s="191"/>
    </row>
    <row r="737" ht="16.9" customHeight="1" spans="1:4">
      <c r="A737" s="108">
        <v>21105</v>
      </c>
      <c r="B737" s="189" t="s">
        <v>643</v>
      </c>
      <c r="C737" s="190">
        <f>SUM(C738:C743)</f>
        <v>0</v>
      </c>
      <c r="D737" s="191"/>
    </row>
    <row r="738" ht="16.9" customHeight="1" spans="1:4">
      <c r="A738" s="108">
        <v>2110501</v>
      </c>
      <c r="B738" s="192" t="s">
        <v>644</v>
      </c>
      <c r="C738" s="190"/>
      <c r="D738" s="191"/>
    </row>
    <row r="739" ht="16.9" customHeight="1" spans="1:4">
      <c r="A739" s="108">
        <v>2110502</v>
      </c>
      <c r="B739" s="192" t="s">
        <v>645</v>
      </c>
      <c r="C739" s="190"/>
      <c r="D739" s="191"/>
    </row>
    <row r="740" ht="16.9" customHeight="1" spans="1:4">
      <c r="A740" s="108">
        <v>2110503</v>
      </c>
      <c r="B740" s="192" t="s">
        <v>646</v>
      </c>
      <c r="C740" s="190"/>
      <c r="D740" s="191"/>
    </row>
    <row r="741" ht="16.9" customHeight="1" spans="1:4">
      <c r="A741" s="108">
        <v>2110506</v>
      </c>
      <c r="B741" s="192" t="s">
        <v>647</v>
      </c>
      <c r="C741" s="190"/>
      <c r="D741" s="191"/>
    </row>
    <row r="742" ht="16.9" customHeight="1" spans="1:4">
      <c r="A742" s="108">
        <v>2110507</v>
      </c>
      <c r="B742" s="192" t="s">
        <v>648</v>
      </c>
      <c r="C742" s="190"/>
      <c r="D742" s="191"/>
    </row>
    <row r="743" ht="16.9" customHeight="1" spans="1:4">
      <c r="A743" s="108">
        <v>2110599</v>
      </c>
      <c r="B743" s="192" t="s">
        <v>649</v>
      </c>
      <c r="C743" s="190"/>
      <c r="D743" s="191"/>
    </row>
    <row r="744" ht="16.9" customHeight="1" spans="1:4">
      <c r="A744" s="108">
        <v>21106</v>
      </c>
      <c r="B744" s="189" t="s">
        <v>650</v>
      </c>
      <c r="C744" s="190">
        <f>SUM(C745:C749)</f>
        <v>0</v>
      </c>
      <c r="D744" s="191"/>
    </row>
    <row r="745" ht="16.9" customHeight="1" spans="1:4">
      <c r="A745" s="108">
        <v>2110602</v>
      </c>
      <c r="B745" s="192" t="s">
        <v>651</v>
      </c>
      <c r="C745" s="190"/>
      <c r="D745" s="191"/>
    </row>
    <row r="746" ht="16.9" customHeight="1" spans="1:4">
      <c r="A746" s="108">
        <v>2110603</v>
      </c>
      <c r="B746" s="192" t="s">
        <v>652</v>
      </c>
      <c r="C746" s="190"/>
      <c r="D746" s="191"/>
    </row>
    <row r="747" ht="16.9" customHeight="1" spans="1:4">
      <c r="A747" s="108">
        <v>2110604</v>
      </c>
      <c r="B747" s="192" t="s">
        <v>653</v>
      </c>
      <c r="C747" s="190"/>
      <c r="D747" s="191"/>
    </row>
    <row r="748" ht="16.9" customHeight="1" spans="1:4">
      <c r="A748" s="108">
        <v>2110605</v>
      </c>
      <c r="B748" s="192" t="s">
        <v>654</v>
      </c>
      <c r="C748" s="190"/>
      <c r="D748" s="191"/>
    </row>
    <row r="749" ht="16.9" customHeight="1" spans="1:4">
      <c r="A749" s="108">
        <v>2110699</v>
      </c>
      <c r="B749" s="192" t="s">
        <v>655</v>
      </c>
      <c r="C749" s="190"/>
      <c r="D749" s="191"/>
    </row>
    <row r="750" ht="16.9" customHeight="1" spans="1:4">
      <c r="A750" s="108">
        <v>21107</v>
      </c>
      <c r="B750" s="189" t="s">
        <v>656</v>
      </c>
      <c r="C750" s="190">
        <f>SUM(C751:C752)</f>
        <v>0</v>
      </c>
      <c r="D750" s="191"/>
    </row>
    <row r="751" ht="16.9" customHeight="1" spans="1:4">
      <c r="A751" s="108">
        <v>2110704</v>
      </c>
      <c r="B751" s="192" t="s">
        <v>657</v>
      </c>
      <c r="C751" s="190"/>
      <c r="D751" s="191"/>
    </row>
    <row r="752" ht="16.9" customHeight="1" spans="1:4">
      <c r="A752" s="108">
        <v>2110799</v>
      </c>
      <c r="B752" s="192" t="s">
        <v>658</v>
      </c>
      <c r="C752" s="190"/>
      <c r="D752" s="191"/>
    </row>
    <row r="753" ht="16.9" customHeight="1" spans="1:4">
      <c r="A753" s="108">
        <v>21108</v>
      </c>
      <c r="B753" s="189" t="s">
        <v>659</v>
      </c>
      <c r="C753" s="190">
        <f>SUM(C754:C755)</f>
        <v>0</v>
      </c>
      <c r="D753" s="191"/>
    </row>
    <row r="754" ht="16.9" customHeight="1" spans="1:4">
      <c r="A754" s="108">
        <v>2110804</v>
      </c>
      <c r="B754" s="192" t="s">
        <v>660</v>
      </c>
      <c r="C754" s="190"/>
      <c r="D754" s="191"/>
    </row>
    <row r="755" ht="16.9" customHeight="1" spans="1:4">
      <c r="A755" s="108">
        <v>2110899</v>
      </c>
      <c r="B755" s="192" t="s">
        <v>661</v>
      </c>
      <c r="C755" s="190"/>
      <c r="D755" s="191"/>
    </row>
    <row r="756" ht="16.9" customHeight="1" spans="1:4">
      <c r="A756" s="108">
        <v>21109</v>
      </c>
      <c r="B756" s="189" t="s">
        <v>662</v>
      </c>
      <c r="C756" s="190"/>
      <c r="D756" s="191"/>
    </row>
    <row r="757" ht="16.9" customHeight="1" spans="1:4">
      <c r="A757" s="108">
        <v>21110</v>
      </c>
      <c r="B757" s="189" t="s">
        <v>663</v>
      </c>
      <c r="C757" s="190">
        <v>23</v>
      </c>
      <c r="D757" s="191"/>
    </row>
    <row r="758" ht="16.9" customHeight="1" spans="1:4">
      <c r="A758" s="108">
        <v>21111</v>
      </c>
      <c r="B758" s="189" t="s">
        <v>664</v>
      </c>
      <c r="C758" s="190">
        <f>SUM(C759:C763)</f>
        <v>7</v>
      </c>
      <c r="D758" s="191"/>
    </row>
    <row r="759" ht="16.9" customHeight="1" spans="1:4">
      <c r="A759" s="108">
        <v>2111101</v>
      </c>
      <c r="B759" s="192" t="s">
        <v>665</v>
      </c>
      <c r="C759" s="190"/>
      <c r="D759" s="191"/>
    </row>
    <row r="760" ht="16.9" customHeight="1" spans="1:4">
      <c r="A760" s="108">
        <v>2111102</v>
      </c>
      <c r="B760" s="192" t="s">
        <v>666</v>
      </c>
      <c r="C760" s="190"/>
      <c r="D760" s="191"/>
    </row>
    <row r="761" ht="16.9" customHeight="1" spans="1:4">
      <c r="A761" s="108">
        <v>2111103</v>
      </c>
      <c r="B761" s="192" t="s">
        <v>667</v>
      </c>
      <c r="C761" s="190">
        <v>7</v>
      </c>
      <c r="D761" s="191"/>
    </row>
    <row r="762" ht="16.9" customHeight="1" spans="1:4">
      <c r="A762" s="108">
        <v>2111104</v>
      </c>
      <c r="B762" s="192" t="s">
        <v>668</v>
      </c>
      <c r="C762" s="190"/>
      <c r="D762" s="191"/>
    </row>
    <row r="763" ht="16.9" customHeight="1" spans="1:4">
      <c r="A763" s="108">
        <v>2111199</v>
      </c>
      <c r="B763" s="192" t="s">
        <v>669</v>
      </c>
      <c r="C763" s="190"/>
      <c r="D763" s="191"/>
    </row>
    <row r="764" ht="16.9" customHeight="1" spans="1:4">
      <c r="A764" s="108">
        <v>21112</v>
      </c>
      <c r="B764" s="189" t="s">
        <v>670</v>
      </c>
      <c r="C764" s="190"/>
      <c r="D764" s="191"/>
    </row>
    <row r="765" ht="16.9" customHeight="1" spans="1:4">
      <c r="A765" s="108">
        <v>21113</v>
      </c>
      <c r="B765" s="189" t="s">
        <v>671</v>
      </c>
      <c r="C765" s="190"/>
      <c r="D765" s="191"/>
    </row>
    <row r="766" ht="16.9" customHeight="1" spans="1:4">
      <c r="A766" s="108">
        <v>21114</v>
      </c>
      <c r="B766" s="189" t="s">
        <v>672</v>
      </c>
      <c r="C766" s="190">
        <f>SUM(C767:C780)</f>
        <v>0</v>
      </c>
      <c r="D766" s="191"/>
    </row>
    <row r="767" ht="16.9" customHeight="1" spans="1:4">
      <c r="A767" s="108">
        <v>2111401</v>
      </c>
      <c r="B767" s="192" t="s">
        <v>109</v>
      </c>
      <c r="C767" s="190"/>
      <c r="D767" s="191"/>
    </row>
    <row r="768" ht="16.9" customHeight="1" spans="1:4">
      <c r="A768" s="108">
        <v>2111402</v>
      </c>
      <c r="B768" s="192" t="s">
        <v>110</v>
      </c>
      <c r="C768" s="190"/>
      <c r="D768" s="191"/>
    </row>
    <row r="769" ht="16.9" customHeight="1" spans="1:4">
      <c r="A769" s="108">
        <v>2111403</v>
      </c>
      <c r="B769" s="192" t="s">
        <v>111</v>
      </c>
      <c r="C769" s="190"/>
      <c r="D769" s="191"/>
    </row>
    <row r="770" ht="16.9" customHeight="1" spans="1:4">
      <c r="A770" s="108">
        <v>2111404</v>
      </c>
      <c r="B770" s="192" t="s">
        <v>673</v>
      </c>
      <c r="C770" s="190"/>
      <c r="D770" s="191"/>
    </row>
    <row r="771" ht="16.9" customHeight="1" spans="1:4">
      <c r="A771" s="108">
        <v>2111405</v>
      </c>
      <c r="B771" s="192" t="s">
        <v>674</v>
      </c>
      <c r="C771" s="190"/>
      <c r="D771" s="191"/>
    </row>
    <row r="772" ht="16.9" customHeight="1" spans="1:4">
      <c r="A772" s="108">
        <v>2111406</v>
      </c>
      <c r="B772" s="192" t="s">
        <v>675</v>
      </c>
      <c r="C772" s="190"/>
      <c r="D772" s="191"/>
    </row>
    <row r="773" ht="16.9" customHeight="1" spans="1:4">
      <c r="A773" s="108">
        <v>2111407</v>
      </c>
      <c r="B773" s="192" t="s">
        <v>676</v>
      </c>
      <c r="C773" s="190"/>
      <c r="D773" s="191"/>
    </row>
    <row r="774" ht="16.9" customHeight="1" spans="1:4">
      <c r="A774" s="108">
        <v>2111408</v>
      </c>
      <c r="B774" s="192" t="s">
        <v>677</v>
      </c>
      <c r="C774" s="190"/>
      <c r="D774" s="191"/>
    </row>
    <row r="775" ht="16.9" customHeight="1" spans="1:4">
      <c r="A775" s="108">
        <v>2111409</v>
      </c>
      <c r="B775" s="192" t="s">
        <v>678</v>
      </c>
      <c r="C775" s="190"/>
      <c r="D775" s="191"/>
    </row>
    <row r="776" ht="16.9" customHeight="1" spans="1:4">
      <c r="A776" s="108">
        <v>2111410</v>
      </c>
      <c r="B776" s="192" t="s">
        <v>679</v>
      </c>
      <c r="C776" s="190"/>
      <c r="D776" s="191"/>
    </row>
    <row r="777" ht="16.9" customHeight="1" spans="1:4">
      <c r="A777" s="108">
        <v>2111411</v>
      </c>
      <c r="B777" s="192" t="s">
        <v>150</v>
      </c>
      <c r="C777" s="190"/>
      <c r="D777" s="191"/>
    </row>
    <row r="778" ht="16.9" customHeight="1" spans="1:4">
      <c r="A778" s="108">
        <v>2111413</v>
      </c>
      <c r="B778" s="192" t="s">
        <v>680</v>
      </c>
      <c r="C778" s="190"/>
      <c r="D778" s="191"/>
    </row>
    <row r="779" ht="16.9" customHeight="1" spans="1:4">
      <c r="A779" s="108">
        <v>2111450</v>
      </c>
      <c r="B779" s="192" t="s">
        <v>118</v>
      </c>
      <c r="C779" s="190"/>
      <c r="D779" s="191"/>
    </row>
    <row r="780" ht="16.9" customHeight="1" spans="1:4">
      <c r="A780" s="108">
        <v>2111499</v>
      </c>
      <c r="B780" s="192" t="s">
        <v>681</v>
      </c>
      <c r="C780" s="190"/>
      <c r="D780" s="191"/>
    </row>
    <row r="781" ht="16.9" customHeight="1" spans="1:4">
      <c r="A781" s="108">
        <v>21199</v>
      </c>
      <c r="B781" s="189" t="s">
        <v>682</v>
      </c>
      <c r="C781" s="190"/>
      <c r="D781" s="191"/>
    </row>
    <row r="782" ht="16.9" customHeight="1" spans="1:4">
      <c r="A782" s="108">
        <v>212</v>
      </c>
      <c r="B782" s="189" t="s">
        <v>683</v>
      </c>
      <c r="C782" s="190">
        <f>SUM(C783,C794,C795,C798,C799,C800,)</f>
        <v>2401</v>
      </c>
      <c r="D782" s="191">
        <v>213.9</v>
      </c>
    </row>
    <row r="783" ht="16.9" customHeight="1" spans="1:4">
      <c r="A783" s="108">
        <v>21201</v>
      </c>
      <c r="B783" s="189" t="s">
        <v>684</v>
      </c>
      <c r="C783" s="190">
        <f>SUM(C784:C793)</f>
        <v>843</v>
      </c>
      <c r="D783" s="191"/>
    </row>
    <row r="784" ht="16.9" customHeight="1" spans="1:4">
      <c r="A784" s="108">
        <v>2120101</v>
      </c>
      <c r="B784" s="192" t="s">
        <v>109</v>
      </c>
      <c r="C784" s="190">
        <v>737</v>
      </c>
      <c r="D784" s="191"/>
    </row>
    <row r="785" ht="16.9" customHeight="1" spans="1:4">
      <c r="A785" s="108">
        <v>2120102</v>
      </c>
      <c r="B785" s="192" t="s">
        <v>110</v>
      </c>
      <c r="C785" s="190"/>
      <c r="D785" s="191"/>
    </row>
    <row r="786" ht="16.9" customHeight="1" spans="1:4">
      <c r="A786" s="108">
        <v>2120103</v>
      </c>
      <c r="B786" s="192" t="s">
        <v>111</v>
      </c>
      <c r="C786" s="190"/>
      <c r="D786" s="191"/>
    </row>
    <row r="787" ht="16.9" customHeight="1" spans="1:4">
      <c r="A787" s="108">
        <v>2120104</v>
      </c>
      <c r="B787" s="192" t="s">
        <v>685</v>
      </c>
      <c r="C787" s="190">
        <v>59</v>
      </c>
      <c r="D787" s="191"/>
    </row>
    <row r="788" ht="16.9" customHeight="1" spans="1:4">
      <c r="A788" s="108">
        <v>2120105</v>
      </c>
      <c r="B788" s="192" t="s">
        <v>686</v>
      </c>
      <c r="C788" s="190"/>
      <c r="D788" s="191"/>
    </row>
    <row r="789" ht="16.9" customHeight="1" spans="1:4">
      <c r="A789" s="108">
        <v>2120106</v>
      </c>
      <c r="B789" s="192" t="s">
        <v>687</v>
      </c>
      <c r="C789" s="190"/>
      <c r="D789" s="191"/>
    </row>
    <row r="790" ht="16.9" customHeight="1" spans="1:4">
      <c r="A790" s="108">
        <v>2120107</v>
      </c>
      <c r="B790" s="192" t="s">
        <v>688</v>
      </c>
      <c r="C790" s="190"/>
      <c r="D790" s="191"/>
    </row>
    <row r="791" ht="16.9" customHeight="1" spans="1:4">
      <c r="A791" s="108">
        <v>2120109</v>
      </c>
      <c r="B791" s="192" t="s">
        <v>689</v>
      </c>
      <c r="C791" s="190"/>
      <c r="D791" s="191"/>
    </row>
    <row r="792" ht="16.9" customHeight="1" spans="1:4">
      <c r="A792" s="108">
        <v>2120110</v>
      </c>
      <c r="B792" s="192" t="s">
        <v>690</v>
      </c>
      <c r="C792" s="190"/>
      <c r="D792" s="191"/>
    </row>
    <row r="793" ht="16.9" customHeight="1" spans="1:4">
      <c r="A793" s="108">
        <v>2120199</v>
      </c>
      <c r="B793" s="192" t="s">
        <v>691</v>
      </c>
      <c r="C793" s="190">
        <v>47</v>
      </c>
      <c r="D793" s="191"/>
    </row>
    <row r="794" ht="16.9" customHeight="1" spans="1:4">
      <c r="A794" s="108">
        <v>21202</v>
      </c>
      <c r="B794" s="189" t="s">
        <v>692</v>
      </c>
      <c r="C794" s="190"/>
      <c r="D794" s="191"/>
    </row>
    <row r="795" ht="16.9" customHeight="1" spans="1:4">
      <c r="A795" s="108">
        <v>21203</v>
      </c>
      <c r="B795" s="189" t="s">
        <v>693</v>
      </c>
      <c r="C795" s="190">
        <f>SUM(C796:C797)</f>
        <v>727</v>
      </c>
      <c r="D795" s="191"/>
    </row>
    <row r="796" ht="16.9" customHeight="1" spans="1:4">
      <c r="A796" s="108">
        <v>2120303</v>
      </c>
      <c r="B796" s="192" t="s">
        <v>694</v>
      </c>
      <c r="C796" s="190"/>
      <c r="D796" s="191"/>
    </row>
    <row r="797" ht="16.9" customHeight="1" spans="1:4">
      <c r="A797" s="108">
        <v>2120399</v>
      </c>
      <c r="B797" s="192" t="s">
        <v>695</v>
      </c>
      <c r="C797" s="190">
        <v>727</v>
      </c>
      <c r="D797" s="191"/>
    </row>
    <row r="798" ht="16.9" customHeight="1" spans="1:4">
      <c r="A798" s="108">
        <v>21205</v>
      </c>
      <c r="B798" s="189" t="s">
        <v>696</v>
      </c>
      <c r="C798" s="190">
        <v>618</v>
      </c>
      <c r="D798" s="191"/>
    </row>
    <row r="799" ht="16.9" customHeight="1" spans="1:4">
      <c r="A799" s="108">
        <v>21206</v>
      </c>
      <c r="B799" s="189" t="s">
        <v>697</v>
      </c>
      <c r="C799" s="190"/>
      <c r="D799" s="191"/>
    </row>
    <row r="800" ht="16.9" customHeight="1" spans="1:4">
      <c r="A800" s="108">
        <v>21299</v>
      </c>
      <c r="B800" s="189" t="s">
        <v>698</v>
      </c>
      <c r="C800" s="190">
        <v>213</v>
      </c>
      <c r="D800" s="191"/>
    </row>
    <row r="801" ht="16.9" customHeight="1" spans="1:4">
      <c r="A801" s="108">
        <v>213</v>
      </c>
      <c r="B801" s="189" t="s">
        <v>699</v>
      </c>
      <c r="C801" s="190">
        <f>SUM(C802,C827,C852,C878,C889,C900,C906,C913,C920,C923,)</f>
        <v>4128</v>
      </c>
      <c r="D801" s="191">
        <v>49.5</v>
      </c>
    </row>
    <row r="802" ht="16.9" customHeight="1" spans="1:4">
      <c r="A802" s="108">
        <v>21301</v>
      </c>
      <c r="B802" s="189" t="s">
        <v>700</v>
      </c>
      <c r="C802" s="190">
        <f>SUM(C803:C826)</f>
        <v>704</v>
      </c>
      <c r="D802" s="191"/>
    </row>
    <row r="803" ht="16.9" customHeight="1" spans="1:4">
      <c r="A803" s="108">
        <v>2130101</v>
      </c>
      <c r="B803" s="192" t="s">
        <v>109</v>
      </c>
      <c r="C803" s="190">
        <v>357</v>
      </c>
      <c r="D803" s="191"/>
    </row>
    <row r="804" ht="16.9" customHeight="1" spans="1:4">
      <c r="A804" s="108">
        <v>2130102</v>
      </c>
      <c r="B804" s="192" t="s">
        <v>110</v>
      </c>
      <c r="C804" s="190"/>
      <c r="D804" s="191"/>
    </row>
    <row r="805" ht="16.9" customHeight="1" spans="1:4">
      <c r="A805" s="108">
        <v>2130103</v>
      </c>
      <c r="B805" s="192" t="s">
        <v>111</v>
      </c>
      <c r="C805" s="190"/>
      <c r="D805" s="191"/>
    </row>
    <row r="806" ht="16.9" customHeight="1" spans="1:4">
      <c r="A806" s="108">
        <v>2130104</v>
      </c>
      <c r="B806" s="192" t="s">
        <v>118</v>
      </c>
      <c r="C806" s="190"/>
      <c r="D806" s="191"/>
    </row>
    <row r="807" ht="16.9" customHeight="1" spans="1:4">
      <c r="A807" s="108">
        <v>2130105</v>
      </c>
      <c r="B807" s="192" t="s">
        <v>701</v>
      </c>
      <c r="C807" s="190"/>
      <c r="D807" s="191"/>
    </row>
    <row r="808" ht="16.9" customHeight="1" spans="1:4">
      <c r="A808" s="108">
        <v>2130106</v>
      </c>
      <c r="B808" s="192" t="s">
        <v>702</v>
      </c>
      <c r="C808" s="190"/>
      <c r="D808" s="191"/>
    </row>
    <row r="809" ht="16.9" customHeight="1" spans="1:4">
      <c r="A809" s="108">
        <v>2130108</v>
      </c>
      <c r="B809" s="192" t="s">
        <v>703</v>
      </c>
      <c r="C809" s="190">
        <v>36</v>
      </c>
      <c r="D809" s="191"/>
    </row>
    <row r="810" ht="16.9" customHeight="1" spans="1:4">
      <c r="A810" s="108">
        <v>2130109</v>
      </c>
      <c r="B810" s="192" t="s">
        <v>704</v>
      </c>
      <c r="C810" s="190">
        <v>5</v>
      </c>
      <c r="D810" s="191"/>
    </row>
    <row r="811" ht="16.9" customHeight="1" spans="1:4">
      <c r="A811" s="108">
        <v>2130110</v>
      </c>
      <c r="B811" s="192" t="s">
        <v>705</v>
      </c>
      <c r="C811" s="190"/>
      <c r="D811" s="191"/>
    </row>
    <row r="812" ht="16.9" customHeight="1" spans="1:4">
      <c r="A812" s="108">
        <v>2130111</v>
      </c>
      <c r="B812" s="192" t="s">
        <v>706</v>
      </c>
      <c r="C812" s="190"/>
      <c r="D812" s="191"/>
    </row>
    <row r="813" ht="16.9" customHeight="1" spans="1:4">
      <c r="A813" s="108">
        <v>2130112</v>
      </c>
      <c r="B813" s="192" t="s">
        <v>707</v>
      </c>
      <c r="C813" s="190">
        <v>13</v>
      </c>
      <c r="D813" s="191"/>
    </row>
    <row r="814" ht="16.9" customHeight="1" spans="1:4">
      <c r="A814" s="108">
        <v>2130114</v>
      </c>
      <c r="B814" s="192" t="s">
        <v>708</v>
      </c>
      <c r="C814" s="190"/>
      <c r="D814" s="191"/>
    </row>
    <row r="815" ht="16.9" customHeight="1" spans="1:4">
      <c r="A815" s="108">
        <v>2130119</v>
      </c>
      <c r="B815" s="192" t="s">
        <v>709</v>
      </c>
      <c r="C815" s="190"/>
      <c r="D815" s="191"/>
    </row>
    <row r="816" ht="16.9" customHeight="1" spans="1:4">
      <c r="A816" s="108">
        <v>2130120</v>
      </c>
      <c r="B816" s="192" t="s">
        <v>710</v>
      </c>
      <c r="C816" s="190"/>
      <c r="D816" s="191"/>
    </row>
    <row r="817" ht="16.9" customHeight="1" spans="1:4">
      <c r="A817" s="108">
        <v>2130121</v>
      </c>
      <c r="B817" s="192" t="s">
        <v>711</v>
      </c>
      <c r="C817" s="190"/>
      <c r="D817" s="191"/>
    </row>
    <row r="818" ht="16.9" customHeight="1" spans="1:4">
      <c r="A818" s="108">
        <v>2130122</v>
      </c>
      <c r="B818" s="192" t="s">
        <v>712</v>
      </c>
      <c r="C818" s="190">
        <v>228</v>
      </c>
      <c r="D818" s="191"/>
    </row>
    <row r="819" ht="16.9" customHeight="1" spans="1:4">
      <c r="A819" s="108">
        <v>2130124</v>
      </c>
      <c r="B819" s="192" t="s">
        <v>713</v>
      </c>
      <c r="C819" s="190"/>
      <c r="D819" s="191"/>
    </row>
    <row r="820" ht="16.9" customHeight="1" spans="1:4">
      <c r="A820" s="108">
        <v>2130125</v>
      </c>
      <c r="B820" s="192" t="s">
        <v>714</v>
      </c>
      <c r="C820" s="190"/>
      <c r="D820" s="191"/>
    </row>
    <row r="821" ht="16.9" customHeight="1" spans="1:4">
      <c r="A821" s="108">
        <v>2130126</v>
      </c>
      <c r="B821" s="192" t="s">
        <v>715</v>
      </c>
      <c r="C821" s="190"/>
      <c r="D821" s="191"/>
    </row>
    <row r="822" ht="16.9" customHeight="1" spans="1:4">
      <c r="A822" s="108">
        <v>2130135</v>
      </c>
      <c r="B822" s="192" t="s">
        <v>716</v>
      </c>
      <c r="C822" s="190"/>
      <c r="D822" s="191"/>
    </row>
    <row r="823" ht="16.9" customHeight="1" spans="1:4">
      <c r="A823" s="108">
        <v>2130142</v>
      </c>
      <c r="B823" s="192" t="s">
        <v>717</v>
      </c>
      <c r="C823" s="190">
        <v>7</v>
      </c>
      <c r="D823" s="191"/>
    </row>
    <row r="824" ht="16.9" customHeight="1" spans="1:4">
      <c r="A824" s="108">
        <v>2130148</v>
      </c>
      <c r="B824" s="192" t="s">
        <v>718</v>
      </c>
      <c r="C824" s="190"/>
      <c r="D824" s="191"/>
    </row>
    <row r="825" ht="16.9" customHeight="1" spans="1:4">
      <c r="A825" s="108">
        <v>2130152</v>
      </c>
      <c r="B825" s="192" t="s">
        <v>719</v>
      </c>
      <c r="C825" s="190"/>
      <c r="D825" s="191"/>
    </row>
    <row r="826" ht="16.9" customHeight="1" spans="1:4">
      <c r="A826" s="108">
        <v>2130199</v>
      </c>
      <c r="B826" s="192" t="s">
        <v>720</v>
      </c>
      <c r="C826" s="190">
        <v>58</v>
      </c>
      <c r="D826" s="191"/>
    </row>
    <row r="827" ht="16.9" customHeight="1" spans="1:4">
      <c r="A827" s="108">
        <v>21302</v>
      </c>
      <c r="B827" s="189" t="s">
        <v>721</v>
      </c>
      <c r="C827" s="190">
        <f>SUM(C828:C851)</f>
        <v>10</v>
      </c>
      <c r="D827" s="191"/>
    </row>
    <row r="828" ht="16.9" customHeight="1" spans="1:4">
      <c r="A828" s="108">
        <v>2130201</v>
      </c>
      <c r="B828" s="192" t="s">
        <v>109</v>
      </c>
      <c r="C828" s="190"/>
      <c r="D828" s="191"/>
    </row>
    <row r="829" ht="16.9" customHeight="1" spans="1:4">
      <c r="A829" s="108">
        <v>2130202</v>
      </c>
      <c r="B829" s="192" t="s">
        <v>110</v>
      </c>
      <c r="C829" s="190"/>
      <c r="D829" s="191"/>
    </row>
    <row r="830" ht="16.9" customHeight="1" spans="1:4">
      <c r="A830" s="108">
        <v>2130203</v>
      </c>
      <c r="B830" s="192" t="s">
        <v>111</v>
      </c>
      <c r="C830" s="190"/>
      <c r="D830" s="191"/>
    </row>
    <row r="831" ht="16.9" customHeight="1" spans="1:4">
      <c r="A831" s="108">
        <v>2130204</v>
      </c>
      <c r="B831" s="192" t="s">
        <v>722</v>
      </c>
      <c r="C831" s="190"/>
      <c r="D831" s="191"/>
    </row>
    <row r="832" ht="16.9" customHeight="1" spans="1:4">
      <c r="A832" s="108">
        <v>2130205</v>
      </c>
      <c r="B832" s="192" t="s">
        <v>723</v>
      </c>
      <c r="C832" s="190">
        <v>3</v>
      </c>
      <c r="D832" s="191"/>
    </row>
    <row r="833" ht="16.9" customHeight="1" spans="1:4">
      <c r="A833" s="108">
        <v>2130206</v>
      </c>
      <c r="B833" s="192" t="s">
        <v>724</v>
      </c>
      <c r="C833" s="190"/>
      <c r="D833" s="191"/>
    </row>
    <row r="834" ht="16.9" customHeight="1" spans="1:4">
      <c r="A834" s="108">
        <v>2130207</v>
      </c>
      <c r="B834" s="192" t="s">
        <v>725</v>
      </c>
      <c r="C834" s="190"/>
      <c r="D834" s="191"/>
    </row>
    <row r="835" ht="16.9" customHeight="1" spans="1:4">
      <c r="A835" s="108">
        <v>2130209</v>
      </c>
      <c r="B835" s="192" t="s">
        <v>726</v>
      </c>
      <c r="C835" s="190"/>
      <c r="D835" s="191"/>
    </row>
    <row r="836" ht="16.9" customHeight="1" spans="1:4">
      <c r="A836" s="108">
        <v>2130210</v>
      </c>
      <c r="B836" s="192" t="s">
        <v>727</v>
      </c>
      <c r="C836" s="190"/>
      <c r="D836" s="191"/>
    </row>
    <row r="837" ht="16.9" customHeight="1" spans="1:4">
      <c r="A837" s="108">
        <v>2130211</v>
      </c>
      <c r="B837" s="192" t="s">
        <v>728</v>
      </c>
      <c r="C837" s="190"/>
      <c r="D837" s="191"/>
    </row>
    <row r="838" ht="16.9" customHeight="1" spans="1:4">
      <c r="A838" s="108">
        <v>2130212</v>
      </c>
      <c r="B838" s="192" t="s">
        <v>729</v>
      </c>
      <c r="C838" s="190"/>
      <c r="D838" s="191"/>
    </row>
    <row r="839" ht="16.9" customHeight="1" spans="1:4">
      <c r="A839" s="108">
        <v>2130213</v>
      </c>
      <c r="B839" s="192" t="s">
        <v>730</v>
      </c>
      <c r="C839" s="190"/>
      <c r="D839" s="191"/>
    </row>
    <row r="840" ht="16.9" customHeight="1" spans="1:4">
      <c r="A840" s="108">
        <v>2130217</v>
      </c>
      <c r="B840" s="192" t="s">
        <v>731</v>
      </c>
      <c r="C840" s="190"/>
      <c r="D840" s="191"/>
    </row>
    <row r="841" ht="16.9" customHeight="1" spans="1:4">
      <c r="A841" s="108">
        <v>2130220</v>
      </c>
      <c r="B841" s="192" t="s">
        <v>732</v>
      </c>
      <c r="C841" s="190"/>
      <c r="D841" s="191"/>
    </row>
    <row r="842" ht="16.9" customHeight="1" spans="1:4">
      <c r="A842" s="108">
        <v>2130221</v>
      </c>
      <c r="B842" s="192" t="s">
        <v>733</v>
      </c>
      <c r="C842" s="190"/>
      <c r="D842" s="191"/>
    </row>
    <row r="843" ht="16.9" customHeight="1" spans="1:4">
      <c r="A843" s="108">
        <v>2130223</v>
      </c>
      <c r="B843" s="192" t="s">
        <v>734</v>
      </c>
      <c r="C843" s="190"/>
      <c r="D843" s="191"/>
    </row>
    <row r="844" ht="16.9" customHeight="1" spans="1:4">
      <c r="A844" s="108">
        <v>2130226</v>
      </c>
      <c r="B844" s="192" t="s">
        <v>735</v>
      </c>
      <c r="C844" s="190"/>
      <c r="D844" s="191"/>
    </row>
    <row r="845" ht="16.9" customHeight="1" spans="1:4">
      <c r="A845" s="108">
        <v>2130227</v>
      </c>
      <c r="B845" s="192" t="s">
        <v>736</v>
      </c>
      <c r="C845" s="190"/>
      <c r="D845" s="191"/>
    </row>
    <row r="846" ht="16.9" customHeight="1" spans="1:4">
      <c r="A846" s="108">
        <v>2130232</v>
      </c>
      <c r="B846" s="192" t="s">
        <v>737</v>
      </c>
      <c r="C846" s="190"/>
      <c r="D846" s="191"/>
    </row>
    <row r="847" ht="16.9" customHeight="1" spans="1:4">
      <c r="A847" s="108">
        <v>2130234</v>
      </c>
      <c r="B847" s="192" t="s">
        <v>738</v>
      </c>
      <c r="C847" s="190">
        <v>5</v>
      </c>
      <c r="D847" s="191"/>
    </row>
    <row r="848" ht="16.9" customHeight="1" spans="1:4">
      <c r="A848" s="108">
        <v>2130235</v>
      </c>
      <c r="B848" s="192" t="s">
        <v>739</v>
      </c>
      <c r="C848" s="190"/>
      <c r="D848" s="191"/>
    </row>
    <row r="849" ht="16.9" customHeight="1" spans="1:4">
      <c r="A849" s="108">
        <v>2130236</v>
      </c>
      <c r="B849" s="192" t="s">
        <v>740</v>
      </c>
      <c r="C849" s="190"/>
      <c r="D849" s="191"/>
    </row>
    <row r="850" ht="16.9" customHeight="1" spans="1:4">
      <c r="A850" s="108">
        <v>2130237</v>
      </c>
      <c r="B850" s="192" t="s">
        <v>741</v>
      </c>
      <c r="C850" s="190"/>
      <c r="D850" s="191"/>
    </row>
    <row r="851" ht="16.9" customHeight="1" spans="1:4">
      <c r="A851" s="108">
        <v>2130299</v>
      </c>
      <c r="B851" s="192" t="s">
        <v>742</v>
      </c>
      <c r="C851" s="190">
        <v>2</v>
      </c>
      <c r="D851" s="191"/>
    </row>
    <row r="852" ht="16.9" customHeight="1" spans="1:4">
      <c r="A852" s="108">
        <v>21303</v>
      </c>
      <c r="B852" s="189" t="s">
        <v>743</v>
      </c>
      <c r="C852" s="190">
        <f>SUM(C853:C877)</f>
        <v>345</v>
      </c>
      <c r="D852" s="191"/>
    </row>
    <row r="853" ht="16.9" customHeight="1" spans="1:4">
      <c r="A853" s="108">
        <v>2130301</v>
      </c>
      <c r="B853" s="192" t="s">
        <v>109</v>
      </c>
      <c r="C853" s="190"/>
      <c r="D853" s="191"/>
    </row>
    <row r="854" ht="16.9" customHeight="1" spans="1:4">
      <c r="A854" s="108">
        <v>2130302</v>
      </c>
      <c r="B854" s="192" t="s">
        <v>110</v>
      </c>
      <c r="C854" s="190"/>
      <c r="D854" s="191"/>
    </row>
    <row r="855" ht="16.9" customHeight="1" spans="1:4">
      <c r="A855" s="108">
        <v>2130303</v>
      </c>
      <c r="B855" s="192" t="s">
        <v>111</v>
      </c>
      <c r="C855" s="190"/>
      <c r="D855" s="191"/>
    </row>
    <row r="856" ht="16.9" customHeight="1" spans="1:4">
      <c r="A856" s="108">
        <v>2130304</v>
      </c>
      <c r="B856" s="192" t="s">
        <v>744</v>
      </c>
      <c r="C856" s="190"/>
      <c r="D856" s="191"/>
    </row>
    <row r="857" ht="16.9" customHeight="1" spans="1:4">
      <c r="A857" s="108">
        <v>2130305</v>
      </c>
      <c r="B857" s="192" t="s">
        <v>745</v>
      </c>
      <c r="C857" s="190">
        <v>290</v>
      </c>
      <c r="D857" s="191"/>
    </row>
    <row r="858" ht="16.9" customHeight="1" spans="1:4">
      <c r="A858" s="108">
        <v>2130306</v>
      </c>
      <c r="B858" s="192" t="s">
        <v>746</v>
      </c>
      <c r="C858" s="190">
        <v>22</v>
      </c>
      <c r="D858" s="191"/>
    </row>
    <row r="859" ht="16.9" customHeight="1" spans="1:4">
      <c r="A859" s="108">
        <v>2130307</v>
      </c>
      <c r="B859" s="192" t="s">
        <v>747</v>
      </c>
      <c r="C859" s="190"/>
      <c r="D859" s="191"/>
    </row>
    <row r="860" ht="16.9" customHeight="1" spans="1:4">
      <c r="A860" s="108">
        <v>2130308</v>
      </c>
      <c r="B860" s="192" t="s">
        <v>748</v>
      </c>
      <c r="C860" s="190"/>
      <c r="D860" s="191"/>
    </row>
    <row r="861" ht="16.9" customHeight="1" spans="1:4">
      <c r="A861" s="108">
        <v>2130309</v>
      </c>
      <c r="B861" s="192" t="s">
        <v>749</v>
      </c>
      <c r="C861" s="190"/>
      <c r="D861" s="191"/>
    </row>
    <row r="862" ht="16.9" customHeight="1" spans="1:4">
      <c r="A862" s="108">
        <v>2130310</v>
      </c>
      <c r="B862" s="192" t="s">
        <v>750</v>
      </c>
      <c r="C862" s="190"/>
      <c r="D862" s="191"/>
    </row>
    <row r="863" ht="16.9" customHeight="1" spans="1:4">
      <c r="A863" s="108">
        <v>2130311</v>
      </c>
      <c r="B863" s="192" t="s">
        <v>751</v>
      </c>
      <c r="C863" s="190"/>
      <c r="D863" s="191"/>
    </row>
    <row r="864" ht="16.9" customHeight="1" spans="1:4">
      <c r="A864" s="108">
        <v>2130312</v>
      </c>
      <c r="B864" s="192" t="s">
        <v>752</v>
      </c>
      <c r="C864" s="190"/>
      <c r="D864" s="191"/>
    </row>
    <row r="865" ht="16.9" customHeight="1" spans="1:4">
      <c r="A865" s="108">
        <v>2130313</v>
      </c>
      <c r="B865" s="192" t="s">
        <v>753</v>
      </c>
      <c r="C865" s="190"/>
      <c r="D865" s="191"/>
    </row>
    <row r="866" ht="16.9" customHeight="1" spans="1:4">
      <c r="A866" s="108">
        <v>2130314</v>
      </c>
      <c r="B866" s="192" t="s">
        <v>754</v>
      </c>
      <c r="C866" s="190">
        <v>15</v>
      </c>
      <c r="D866" s="191"/>
    </row>
    <row r="867" ht="16.9" customHeight="1" spans="1:4">
      <c r="A867" s="108">
        <v>2130315</v>
      </c>
      <c r="B867" s="192" t="s">
        <v>755</v>
      </c>
      <c r="C867" s="190">
        <v>5</v>
      </c>
      <c r="D867" s="191"/>
    </row>
    <row r="868" ht="16.9" customHeight="1" spans="1:4">
      <c r="A868" s="108">
        <v>2130316</v>
      </c>
      <c r="B868" s="192" t="s">
        <v>756</v>
      </c>
      <c r="C868" s="190"/>
      <c r="D868" s="191"/>
    </row>
    <row r="869" ht="16.9" customHeight="1" spans="1:4">
      <c r="A869" s="108">
        <v>2130317</v>
      </c>
      <c r="B869" s="192" t="s">
        <v>757</v>
      </c>
      <c r="C869" s="190"/>
      <c r="D869" s="191"/>
    </row>
    <row r="870" ht="16.9" customHeight="1" spans="1:4">
      <c r="A870" s="108">
        <v>2130318</v>
      </c>
      <c r="B870" s="192" t="s">
        <v>758</v>
      </c>
      <c r="C870" s="190"/>
      <c r="D870" s="191"/>
    </row>
    <row r="871" ht="16.9" customHeight="1" spans="1:4">
      <c r="A871" s="108">
        <v>2130319</v>
      </c>
      <c r="B871" s="192" t="s">
        <v>759</v>
      </c>
      <c r="C871" s="190"/>
      <c r="D871" s="191"/>
    </row>
    <row r="872" ht="16.9" customHeight="1" spans="1:4">
      <c r="A872" s="108">
        <v>2130321</v>
      </c>
      <c r="B872" s="192" t="s">
        <v>760</v>
      </c>
      <c r="C872" s="190"/>
      <c r="D872" s="191"/>
    </row>
    <row r="873" ht="16.9" customHeight="1" spans="1:4">
      <c r="A873" s="108">
        <v>2130322</v>
      </c>
      <c r="B873" s="192" t="s">
        <v>761</v>
      </c>
      <c r="C873" s="190"/>
      <c r="D873" s="191"/>
    </row>
    <row r="874" ht="16.9" customHeight="1" spans="1:4">
      <c r="A874" s="108">
        <v>2130333</v>
      </c>
      <c r="B874" s="192" t="s">
        <v>734</v>
      </c>
      <c r="C874" s="190"/>
      <c r="D874" s="191"/>
    </row>
    <row r="875" ht="16.9" customHeight="1" spans="1:4">
      <c r="A875" s="108">
        <v>2130334</v>
      </c>
      <c r="B875" s="192" t="s">
        <v>762</v>
      </c>
      <c r="C875" s="190"/>
      <c r="D875" s="191"/>
    </row>
    <row r="876" ht="16.9" customHeight="1" spans="1:4">
      <c r="A876" s="108">
        <v>2130335</v>
      </c>
      <c r="B876" s="192" t="s">
        <v>763</v>
      </c>
      <c r="C876" s="190">
        <v>3</v>
      </c>
      <c r="D876" s="191"/>
    </row>
    <row r="877" ht="16.9" customHeight="1" spans="1:4">
      <c r="A877" s="108">
        <v>2130399</v>
      </c>
      <c r="B877" s="192" t="s">
        <v>764</v>
      </c>
      <c r="C877" s="190">
        <v>10</v>
      </c>
      <c r="D877" s="191"/>
    </row>
    <row r="878" ht="16.9" customHeight="1" spans="1:4">
      <c r="A878" s="108">
        <v>21304</v>
      </c>
      <c r="B878" s="189" t="s">
        <v>765</v>
      </c>
      <c r="C878" s="190">
        <f>SUM(C879:C888)</f>
        <v>2</v>
      </c>
      <c r="D878" s="191"/>
    </row>
    <row r="879" ht="16.9" customHeight="1" spans="1:4">
      <c r="A879" s="108">
        <v>2130401</v>
      </c>
      <c r="B879" s="192" t="s">
        <v>109</v>
      </c>
      <c r="C879" s="190"/>
      <c r="D879" s="191"/>
    </row>
    <row r="880" ht="16.9" customHeight="1" spans="1:4">
      <c r="A880" s="108">
        <v>2130402</v>
      </c>
      <c r="B880" s="192" t="s">
        <v>110</v>
      </c>
      <c r="C880" s="190"/>
      <c r="D880" s="191"/>
    </row>
    <row r="881" ht="16.9" customHeight="1" spans="1:4">
      <c r="A881" s="108">
        <v>2130403</v>
      </c>
      <c r="B881" s="192" t="s">
        <v>111</v>
      </c>
      <c r="C881" s="190"/>
      <c r="D881" s="191"/>
    </row>
    <row r="882" ht="16.9" customHeight="1" spans="1:4">
      <c r="A882" s="108">
        <v>2130404</v>
      </c>
      <c r="B882" s="192" t="s">
        <v>766</v>
      </c>
      <c r="C882" s="190"/>
      <c r="D882" s="191"/>
    </row>
    <row r="883" ht="16.9" customHeight="1" spans="1:4">
      <c r="A883" s="108">
        <v>2130405</v>
      </c>
      <c r="B883" s="192" t="s">
        <v>767</v>
      </c>
      <c r="C883" s="190"/>
      <c r="D883" s="191"/>
    </row>
    <row r="884" ht="16.9" customHeight="1" spans="1:4">
      <c r="A884" s="108">
        <v>2130406</v>
      </c>
      <c r="B884" s="192" t="s">
        <v>768</v>
      </c>
      <c r="C884" s="190"/>
      <c r="D884" s="191"/>
    </row>
    <row r="885" ht="16.9" customHeight="1" spans="1:4">
      <c r="A885" s="108">
        <v>2130407</v>
      </c>
      <c r="B885" s="192" t="s">
        <v>769</v>
      </c>
      <c r="C885" s="190"/>
      <c r="D885" s="191"/>
    </row>
    <row r="886" ht="16.9" customHeight="1" spans="1:4">
      <c r="A886" s="108">
        <v>2130408</v>
      </c>
      <c r="B886" s="192" t="s">
        <v>770</v>
      </c>
      <c r="C886" s="190"/>
      <c r="D886" s="191"/>
    </row>
    <row r="887" ht="16.9" customHeight="1" spans="1:4">
      <c r="A887" s="108">
        <v>2130409</v>
      </c>
      <c r="B887" s="192" t="s">
        <v>771</v>
      </c>
      <c r="C887" s="190"/>
      <c r="D887" s="191"/>
    </row>
    <row r="888" ht="16.9" customHeight="1" spans="1:4">
      <c r="A888" s="108">
        <v>2130499</v>
      </c>
      <c r="B888" s="192" t="s">
        <v>772</v>
      </c>
      <c r="C888" s="190">
        <v>2</v>
      </c>
      <c r="D888" s="191"/>
    </row>
    <row r="889" ht="16.9" customHeight="1" spans="1:4">
      <c r="A889" s="108">
        <v>21305</v>
      </c>
      <c r="B889" s="189" t="s">
        <v>773</v>
      </c>
      <c r="C889" s="190">
        <f>SUM(C890:C899)</f>
        <v>2532</v>
      </c>
      <c r="D889" s="191"/>
    </row>
    <row r="890" ht="16.9" customHeight="1" spans="1:4">
      <c r="A890" s="108">
        <v>2130501</v>
      </c>
      <c r="B890" s="192" t="s">
        <v>109</v>
      </c>
      <c r="C890" s="190">
        <v>51</v>
      </c>
      <c r="D890" s="191"/>
    </row>
    <row r="891" ht="16.9" customHeight="1" spans="1:4">
      <c r="A891" s="108">
        <v>2130502</v>
      </c>
      <c r="B891" s="192" t="s">
        <v>110</v>
      </c>
      <c r="C891" s="190">
        <v>6</v>
      </c>
      <c r="D891" s="191"/>
    </row>
    <row r="892" ht="16.9" customHeight="1" spans="1:4">
      <c r="A892" s="108">
        <v>2130503</v>
      </c>
      <c r="B892" s="192" t="s">
        <v>111</v>
      </c>
      <c r="C892" s="190">
        <v>10</v>
      </c>
      <c r="D892" s="191"/>
    </row>
    <row r="893" ht="16.9" customHeight="1" spans="1:4">
      <c r="A893" s="108">
        <v>2130504</v>
      </c>
      <c r="B893" s="192" t="s">
        <v>774</v>
      </c>
      <c r="C893" s="190"/>
      <c r="D893" s="191"/>
    </row>
    <row r="894" ht="16.9" customHeight="1" spans="1:4">
      <c r="A894" s="108">
        <v>2130505</v>
      </c>
      <c r="B894" s="192" t="s">
        <v>775</v>
      </c>
      <c r="C894" s="190"/>
      <c r="D894" s="191"/>
    </row>
    <row r="895" ht="16.9" customHeight="1" spans="1:4">
      <c r="A895" s="108">
        <v>2130506</v>
      </c>
      <c r="B895" s="192" t="s">
        <v>776</v>
      </c>
      <c r="C895" s="190"/>
      <c r="D895" s="191"/>
    </row>
    <row r="896" ht="16.9" customHeight="1" spans="1:4">
      <c r="A896" s="108">
        <v>2130507</v>
      </c>
      <c r="B896" s="192" t="s">
        <v>777</v>
      </c>
      <c r="C896" s="190"/>
      <c r="D896" s="191"/>
    </row>
    <row r="897" ht="16.9" customHeight="1" spans="1:4">
      <c r="A897" s="108">
        <v>2130508</v>
      </c>
      <c r="B897" s="192" t="s">
        <v>778</v>
      </c>
      <c r="C897" s="190"/>
      <c r="D897" s="191"/>
    </row>
    <row r="898" ht="16.9" customHeight="1" spans="1:4">
      <c r="A898" s="108">
        <v>2130550</v>
      </c>
      <c r="B898" s="192" t="s">
        <v>779</v>
      </c>
      <c r="C898" s="190">
        <v>20</v>
      </c>
      <c r="D898" s="191"/>
    </row>
    <row r="899" ht="16.9" customHeight="1" spans="1:4">
      <c r="A899" s="108">
        <v>2130599</v>
      </c>
      <c r="B899" s="192" t="s">
        <v>780</v>
      </c>
      <c r="C899" s="190">
        <v>2445</v>
      </c>
      <c r="D899" s="191"/>
    </row>
    <row r="900" ht="16.9" customHeight="1" spans="1:4">
      <c r="A900" s="108">
        <v>21306</v>
      </c>
      <c r="B900" s="189" t="s">
        <v>781</v>
      </c>
      <c r="C900" s="190">
        <f>SUM(C901:C905)</f>
        <v>0</v>
      </c>
      <c r="D900" s="191"/>
    </row>
    <row r="901" ht="16.9" customHeight="1" spans="1:4">
      <c r="A901" s="108">
        <v>2130601</v>
      </c>
      <c r="B901" s="192" t="s">
        <v>369</v>
      </c>
      <c r="C901" s="190"/>
      <c r="D901" s="191"/>
    </row>
    <row r="902" ht="16.9" customHeight="1" spans="1:4">
      <c r="A902" s="108">
        <v>2130602</v>
      </c>
      <c r="B902" s="192" t="s">
        <v>782</v>
      </c>
      <c r="C902" s="190"/>
      <c r="D902" s="191"/>
    </row>
    <row r="903" ht="16.9" customHeight="1" spans="1:4">
      <c r="A903" s="108">
        <v>2130603</v>
      </c>
      <c r="B903" s="192" t="s">
        <v>783</v>
      </c>
      <c r="C903" s="190"/>
      <c r="D903" s="191"/>
    </row>
    <row r="904" ht="16.9" customHeight="1" spans="1:4">
      <c r="A904" s="108">
        <v>2130604</v>
      </c>
      <c r="B904" s="192" t="s">
        <v>784</v>
      </c>
      <c r="C904" s="190"/>
      <c r="D904" s="191"/>
    </row>
    <row r="905" ht="16.9" customHeight="1" spans="1:4">
      <c r="A905" s="108">
        <v>2130699</v>
      </c>
      <c r="B905" s="192" t="s">
        <v>785</v>
      </c>
      <c r="C905" s="190"/>
      <c r="D905" s="191"/>
    </row>
    <row r="906" ht="16.9" customHeight="1" spans="1:4">
      <c r="A906" s="108">
        <v>21307</v>
      </c>
      <c r="B906" s="189" t="s">
        <v>786</v>
      </c>
      <c r="C906" s="190">
        <f>SUM(C907:C912)</f>
        <v>506</v>
      </c>
      <c r="D906" s="191"/>
    </row>
    <row r="907" ht="16.9" customHeight="1" spans="1:4">
      <c r="A907" s="108">
        <v>2130701</v>
      </c>
      <c r="B907" s="192" t="s">
        <v>787</v>
      </c>
      <c r="C907" s="190"/>
      <c r="D907" s="191"/>
    </row>
    <row r="908" ht="16.9" customHeight="1" spans="1:4">
      <c r="A908" s="108">
        <v>2130704</v>
      </c>
      <c r="B908" s="192" t="s">
        <v>788</v>
      </c>
      <c r="C908" s="190"/>
      <c r="D908" s="191"/>
    </row>
    <row r="909" ht="16.9" customHeight="1" spans="1:4">
      <c r="A909" s="108">
        <v>2130705</v>
      </c>
      <c r="B909" s="192" t="s">
        <v>789</v>
      </c>
      <c r="C909" s="190">
        <v>506</v>
      </c>
      <c r="D909" s="191"/>
    </row>
    <row r="910" ht="16.9" customHeight="1" spans="1:4">
      <c r="A910" s="108">
        <v>2130706</v>
      </c>
      <c r="B910" s="192" t="s">
        <v>790</v>
      </c>
      <c r="C910" s="190"/>
      <c r="D910" s="191"/>
    </row>
    <row r="911" ht="16.9" customHeight="1" spans="1:4">
      <c r="A911" s="108">
        <v>2130707</v>
      </c>
      <c r="B911" s="192" t="s">
        <v>791</v>
      </c>
      <c r="C911" s="190"/>
      <c r="D911" s="191"/>
    </row>
    <row r="912" ht="16.9" customHeight="1" spans="1:4">
      <c r="A912" s="108">
        <v>2130799</v>
      </c>
      <c r="B912" s="192" t="s">
        <v>792</v>
      </c>
      <c r="C912" s="190"/>
      <c r="D912" s="191"/>
    </row>
    <row r="913" ht="16.9" customHeight="1" spans="1:4">
      <c r="A913" s="108">
        <v>21308</v>
      </c>
      <c r="B913" s="189" t="s">
        <v>793</v>
      </c>
      <c r="C913" s="190">
        <f>SUM(C914:C919)</f>
        <v>29</v>
      </c>
      <c r="D913" s="191"/>
    </row>
    <row r="914" ht="16.9" customHeight="1" spans="1:4">
      <c r="A914" s="108">
        <v>2130801</v>
      </c>
      <c r="B914" s="192" t="s">
        <v>794</v>
      </c>
      <c r="C914" s="190"/>
      <c r="D914" s="191"/>
    </row>
    <row r="915" ht="16.9" customHeight="1" spans="1:4">
      <c r="A915" s="108">
        <v>2130802</v>
      </c>
      <c r="B915" s="192" t="s">
        <v>795</v>
      </c>
      <c r="C915" s="190"/>
      <c r="D915" s="191"/>
    </row>
    <row r="916" ht="16.9" customHeight="1" spans="1:4">
      <c r="A916" s="108">
        <v>2130803</v>
      </c>
      <c r="B916" s="192" t="s">
        <v>796</v>
      </c>
      <c r="C916" s="190">
        <v>29</v>
      </c>
      <c r="D916" s="191"/>
    </row>
    <row r="917" ht="16.9" customHeight="1" spans="1:4">
      <c r="A917" s="108">
        <v>2130804</v>
      </c>
      <c r="B917" s="192" t="s">
        <v>797</v>
      </c>
      <c r="C917" s="190"/>
      <c r="D917" s="191"/>
    </row>
    <row r="918" ht="16.9" customHeight="1" spans="1:4">
      <c r="A918" s="108">
        <v>2130805</v>
      </c>
      <c r="B918" s="192" t="s">
        <v>798</v>
      </c>
      <c r="C918" s="190"/>
      <c r="D918" s="191"/>
    </row>
    <row r="919" ht="16.9" customHeight="1" spans="1:4">
      <c r="A919" s="108">
        <v>2130899</v>
      </c>
      <c r="B919" s="192" t="s">
        <v>799</v>
      </c>
      <c r="C919" s="190"/>
      <c r="D919" s="191"/>
    </row>
    <row r="920" ht="16.9" customHeight="1" spans="1:4">
      <c r="A920" s="108">
        <v>21309</v>
      </c>
      <c r="B920" s="189" t="s">
        <v>800</v>
      </c>
      <c r="C920" s="190">
        <f>SUM(C921:C922)</f>
        <v>0</v>
      </c>
      <c r="D920" s="191"/>
    </row>
    <row r="921" ht="16.9" customHeight="1" spans="1:4">
      <c r="A921" s="108">
        <v>2130901</v>
      </c>
      <c r="B921" s="192" t="s">
        <v>801</v>
      </c>
      <c r="C921" s="190"/>
      <c r="D921" s="191"/>
    </row>
    <row r="922" ht="16.9" customHeight="1" spans="1:4">
      <c r="A922" s="108">
        <v>2130999</v>
      </c>
      <c r="B922" s="192" t="s">
        <v>802</v>
      </c>
      <c r="C922" s="190"/>
      <c r="D922" s="191"/>
    </row>
    <row r="923" ht="16.9" customHeight="1" spans="1:4">
      <c r="A923" s="108">
        <v>21399</v>
      </c>
      <c r="B923" s="189" t="s">
        <v>803</v>
      </c>
      <c r="C923" s="190">
        <f>SUM(C924:C925)</f>
        <v>0</v>
      </c>
      <c r="D923" s="191"/>
    </row>
    <row r="924" ht="16.9" customHeight="1" spans="1:4">
      <c r="A924" s="108">
        <v>2139901</v>
      </c>
      <c r="B924" s="192" t="s">
        <v>804</v>
      </c>
      <c r="C924" s="190"/>
      <c r="D924" s="191"/>
    </row>
    <row r="925" ht="16.9" customHeight="1" spans="1:4">
      <c r="A925" s="108">
        <v>2139999</v>
      </c>
      <c r="B925" s="192" t="s">
        <v>805</v>
      </c>
      <c r="C925" s="190"/>
      <c r="D925" s="191"/>
    </row>
    <row r="926" ht="16.9" customHeight="1" spans="1:4">
      <c r="A926" s="108">
        <v>214</v>
      </c>
      <c r="B926" s="189" t="s">
        <v>806</v>
      </c>
      <c r="C926" s="190">
        <f>SUM(C927,C950,C960,C970,C975,C982,C987,)</f>
        <v>381</v>
      </c>
      <c r="D926" s="191">
        <v>-30.3</v>
      </c>
    </row>
    <row r="927" ht="16.9" customHeight="1" spans="1:4">
      <c r="A927" s="108">
        <v>21401</v>
      </c>
      <c r="B927" s="189" t="s">
        <v>807</v>
      </c>
      <c r="C927" s="190">
        <f>SUM(C928:C949)</f>
        <v>380</v>
      </c>
      <c r="D927" s="191"/>
    </row>
    <row r="928" ht="16.9" customHeight="1" spans="1:4">
      <c r="A928" s="108">
        <v>2140101</v>
      </c>
      <c r="B928" s="192" t="s">
        <v>109</v>
      </c>
      <c r="C928" s="190"/>
      <c r="D928" s="191"/>
    </row>
    <row r="929" ht="16.9" customHeight="1" spans="1:4">
      <c r="A929" s="108">
        <v>2140102</v>
      </c>
      <c r="B929" s="192" t="s">
        <v>110</v>
      </c>
      <c r="C929" s="190"/>
      <c r="D929" s="191"/>
    </row>
    <row r="930" ht="16.9" customHeight="1" spans="1:4">
      <c r="A930" s="108">
        <v>2140103</v>
      </c>
      <c r="B930" s="192" t="s">
        <v>111</v>
      </c>
      <c r="C930" s="190"/>
      <c r="D930" s="191"/>
    </row>
    <row r="931" ht="16.9" customHeight="1" spans="1:4">
      <c r="A931" s="108">
        <v>2140104</v>
      </c>
      <c r="B931" s="192" t="s">
        <v>808</v>
      </c>
      <c r="C931" s="190"/>
      <c r="D931" s="191"/>
    </row>
    <row r="932" ht="16.9" customHeight="1" spans="1:4">
      <c r="A932" s="108">
        <v>2140106</v>
      </c>
      <c r="B932" s="192" t="s">
        <v>809</v>
      </c>
      <c r="C932" s="190">
        <v>14</v>
      </c>
      <c r="D932" s="191"/>
    </row>
    <row r="933" ht="16.9" customHeight="1" spans="1:4">
      <c r="A933" s="108">
        <v>2140109</v>
      </c>
      <c r="B933" s="192" t="s">
        <v>810</v>
      </c>
      <c r="C933" s="190"/>
      <c r="D933" s="191"/>
    </row>
    <row r="934" ht="16.9" customHeight="1" spans="1:4">
      <c r="A934" s="108">
        <v>2140110</v>
      </c>
      <c r="B934" s="192" t="s">
        <v>811</v>
      </c>
      <c r="C934" s="190"/>
      <c r="D934" s="191"/>
    </row>
    <row r="935" ht="16.9" customHeight="1" spans="1:4">
      <c r="A935" s="108">
        <v>2140111</v>
      </c>
      <c r="B935" s="192" t="s">
        <v>812</v>
      </c>
      <c r="C935" s="190"/>
      <c r="D935" s="191"/>
    </row>
    <row r="936" ht="16.9" customHeight="1" spans="1:4">
      <c r="A936" s="108">
        <v>2140112</v>
      </c>
      <c r="B936" s="192" t="s">
        <v>813</v>
      </c>
      <c r="C936" s="190"/>
      <c r="D936" s="191"/>
    </row>
    <row r="937" ht="16.9" customHeight="1" spans="1:4">
      <c r="A937" s="108">
        <v>2140114</v>
      </c>
      <c r="B937" s="192" t="s">
        <v>814</v>
      </c>
      <c r="C937" s="190"/>
      <c r="D937" s="191"/>
    </row>
    <row r="938" ht="16.9" customHeight="1" spans="1:4">
      <c r="A938" s="108">
        <v>2140122</v>
      </c>
      <c r="B938" s="192" t="s">
        <v>815</v>
      </c>
      <c r="C938" s="190"/>
      <c r="D938" s="191"/>
    </row>
    <row r="939" ht="16.9" customHeight="1" spans="1:4">
      <c r="A939" s="108">
        <v>2140123</v>
      </c>
      <c r="B939" s="192" t="s">
        <v>816</v>
      </c>
      <c r="C939" s="190"/>
      <c r="D939" s="191"/>
    </row>
    <row r="940" ht="16.9" customHeight="1" spans="1:4">
      <c r="A940" s="108">
        <v>2140127</v>
      </c>
      <c r="B940" s="192" t="s">
        <v>817</v>
      </c>
      <c r="C940" s="190"/>
      <c r="D940" s="191"/>
    </row>
    <row r="941" ht="16.9" customHeight="1" spans="1:4">
      <c r="A941" s="108">
        <v>2140128</v>
      </c>
      <c r="B941" s="192" t="s">
        <v>818</v>
      </c>
      <c r="C941" s="190"/>
      <c r="D941" s="191"/>
    </row>
    <row r="942" ht="16.9" customHeight="1" spans="1:4">
      <c r="A942" s="108">
        <v>2140129</v>
      </c>
      <c r="B942" s="192" t="s">
        <v>819</v>
      </c>
      <c r="C942" s="190"/>
      <c r="D942" s="191"/>
    </row>
    <row r="943" ht="16.9" customHeight="1" spans="1:4">
      <c r="A943" s="108">
        <v>2140130</v>
      </c>
      <c r="B943" s="192" t="s">
        <v>820</v>
      </c>
      <c r="C943" s="190"/>
      <c r="D943" s="191"/>
    </row>
    <row r="944" ht="16.9" customHeight="1" spans="1:4">
      <c r="A944" s="108">
        <v>2140131</v>
      </c>
      <c r="B944" s="192" t="s">
        <v>821</v>
      </c>
      <c r="C944" s="190"/>
      <c r="D944" s="191"/>
    </row>
    <row r="945" ht="16.9" customHeight="1" spans="1:4">
      <c r="A945" s="108">
        <v>2140133</v>
      </c>
      <c r="B945" s="192" t="s">
        <v>822</v>
      </c>
      <c r="C945" s="190"/>
      <c r="D945" s="191"/>
    </row>
    <row r="946" ht="16.9" customHeight="1" spans="1:4">
      <c r="A946" s="108">
        <v>2140136</v>
      </c>
      <c r="B946" s="192" t="s">
        <v>823</v>
      </c>
      <c r="C946" s="190"/>
      <c r="D946" s="191"/>
    </row>
    <row r="947" ht="16.9" customHeight="1" spans="1:4">
      <c r="A947" s="108">
        <v>2140138</v>
      </c>
      <c r="B947" s="192" t="s">
        <v>824</v>
      </c>
      <c r="C947" s="190"/>
      <c r="D947" s="191"/>
    </row>
    <row r="948" ht="16.9" customHeight="1" spans="1:4">
      <c r="A948" s="108">
        <v>2140139</v>
      </c>
      <c r="B948" s="192" t="s">
        <v>825</v>
      </c>
      <c r="C948" s="190"/>
      <c r="D948" s="191"/>
    </row>
    <row r="949" ht="16.9" customHeight="1" spans="1:4">
      <c r="A949" s="108">
        <v>2140199</v>
      </c>
      <c r="B949" s="192" t="s">
        <v>826</v>
      </c>
      <c r="C949" s="190">
        <v>366</v>
      </c>
      <c r="D949" s="191"/>
    </row>
    <row r="950" ht="16.9" customHeight="1" spans="1:4">
      <c r="A950" s="108">
        <v>21402</v>
      </c>
      <c r="B950" s="189" t="s">
        <v>827</v>
      </c>
      <c r="C950" s="190">
        <f>SUM(C951:C959)</f>
        <v>0</v>
      </c>
      <c r="D950" s="191"/>
    </row>
    <row r="951" ht="16.9" customHeight="1" spans="1:4">
      <c r="A951" s="108">
        <v>2140201</v>
      </c>
      <c r="B951" s="192" t="s">
        <v>109</v>
      </c>
      <c r="C951" s="190"/>
      <c r="D951" s="191"/>
    </row>
    <row r="952" ht="16.9" customHeight="1" spans="1:4">
      <c r="A952" s="108">
        <v>2140202</v>
      </c>
      <c r="B952" s="192" t="s">
        <v>110</v>
      </c>
      <c r="C952" s="190"/>
      <c r="D952" s="191"/>
    </row>
    <row r="953" ht="16.9" customHeight="1" spans="1:4">
      <c r="A953" s="108">
        <v>2140203</v>
      </c>
      <c r="B953" s="192" t="s">
        <v>111</v>
      </c>
      <c r="C953" s="190"/>
      <c r="D953" s="191"/>
    </row>
    <row r="954" ht="16.9" customHeight="1" spans="1:4">
      <c r="A954" s="108">
        <v>2140204</v>
      </c>
      <c r="B954" s="192" t="s">
        <v>828</v>
      </c>
      <c r="C954" s="190"/>
      <c r="D954" s="191"/>
    </row>
    <row r="955" ht="16.9" customHeight="1" spans="1:4">
      <c r="A955" s="108">
        <v>2140205</v>
      </c>
      <c r="B955" s="192" t="s">
        <v>829</v>
      </c>
      <c r="C955" s="190"/>
      <c r="D955" s="191"/>
    </row>
    <row r="956" ht="16.9" customHeight="1" spans="1:4">
      <c r="A956" s="108">
        <v>2140206</v>
      </c>
      <c r="B956" s="192" t="s">
        <v>830</v>
      </c>
      <c r="C956" s="190"/>
      <c r="D956" s="191"/>
    </row>
    <row r="957" ht="16.9" customHeight="1" spans="1:4">
      <c r="A957" s="108">
        <v>2140207</v>
      </c>
      <c r="B957" s="192" t="s">
        <v>831</v>
      </c>
      <c r="C957" s="190"/>
      <c r="D957" s="191"/>
    </row>
    <row r="958" ht="16.9" customHeight="1" spans="1:4">
      <c r="A958" s="108">
        <v>2140208</v>
      </c>
      <c r="B958" s="192" t="s">
        <v>832</v>
      </c>
      <c r="C958" s="190"/>
      <c r="D958" s="191"/>
    </row>
    <row r="959" ht="16.9" customHeight="1" spans="1:4">
      <c r="A959" s="108">
        <v>2140299</v>
      </c>
      <c r="B959" s="192" t="s">
        <v>833</v>
      </c>
      <c r="C959" s="190"/>
      <c r="D959" s="191"/>
    </row>
    <row r="960" ht="16.9" customHeight="1" spans="1:4">
      <c r="A960" s="108">
        <v>21403</v>
      </c>
      <c r="B960" s="189" t="s">
        <v>834</v>
      </c>
      <c r="C960" s="190">
        <f>SUM(C961:C969)</f>
        <v>0</v>
      </c>
      <c r="D960" s="191"/>
    </row>
    <row r="961" ht="16.9" customHeight="1" spans="1:4">
      <c r="A961" s="108">
        <v>2140301</v>
      </c>
      <c r="B961" s="192" t="s">
        <v>109</v>
      </c>
      <c r="C961" s="190"/>
      <c r="D961" s="191"/>
    </row>
    <row r="962" ht="16.9" customHeight="1" spans="1:4">
      <c r="A962" s="108">
        <v>2140302</v>
      </c>
      <c r="B962" s="192" t="s">
        <v>110</v>
      </c>
      <c r="C962" s="190"/>
      <c r="D962" s="191"/>
    </row>
    <row r="963" ht="16.9" customHeight="1" spans="1:4">
      <c r="A963" s="108">
        <v>2140303</v>
      </c>
      <c r="B963" s="192" t="s">
        <v>111</v>
      </c>
      <c r="C963" s="190"/>
      <c r="D963" s="191"/>
    </row>
    <row r="964" ht="16.9" customHeight="1" spans="1:4">
      <c r="A964" s="108">
        <v>2140304</v>
      </c>
      <c r="B964" s="192" t="s">
        <v>835</v>
      </c>
      <c r="C964" s="190"/>
      <c r="D964" s="191"/>
    </row>
    <row r="965" ht="16.9" customHeight="1" spans="1:4">
      <c r="A965" s="108">
        <v>2140305</v>
      </c>
      <c r="B965" s="192" t="s">
        <v>836</v>
      </c>
      <c r="C965" s="190"/>
      <c r="D965" s="191"/>
    </row>
    <row r="966" ht="16.9" customHeight="1" spans="1:4">
      <c r="A966" s="108">
        <v>2140306</v>
      </c>
      <c r="B966" s="192" t="s">
        <v>837</v>
      </c>
      <c r="C966" s="190"/>
      <c r="D966" s="191"/>
    </row>
    <row r="967" ht="16.9" customHeight="1" spans="1:4">
      <c r="A967" s="108">
        <v>2140307</v>
      </c>
      <c r="B967" s="192" t="s">
        <v>838</v>
      </c>
      <c r="C967" s="190"/>
      <c r="D967" s="191"/>
    </row>
    <row r="968" ht="16.9" customHeight="1" spans="1:4">
      <c r="A968" s="108">
        <v>2140308</v>
      </c>
      <c r="B968" s="192" t="s">
        <v>839</v>
      </c>
      <c r="C968" s="190"/>
      <c r="D968" s="191"/>
    </row>
    <row r="969" ht="16.9" customHeight="1" spans="1:4">
      <c r="A969" s="108">
        <v>2140399</v>
      </c>
      <c r="B969" s="192" t="s">
        <v>840</v>
      </c>
      <c r="C969" s="190"/>
      <c r="D969" s="191"/>
    </row>
    <row r="970" ht="16.9" customHeight="1" spans="1:4">
      <c r="A970" s="108">
        <v>21404</v>
      </c>
      <c r="B970" s="189" t="s">
        <v>841</v>
      </c>
      <c r="C970" s="190">
        <f>SUM(C971:C974)</f>
        <v>1</v>
      </c>
      <c r="D970" s="191"/>
    </row>
    <row r="971" ht="16.9" customHeight="1" spans="1:4">
      <c r="A971" s="108">
        <v>2140401</v>
      </c>
      <c r="B971" s="192" t="s">
        <v>842</v>
      </c>
      <c r="C971" s="190"/>
      <c r="D971" s="191"/>
    </row>
    <row r="972" ht="16.9" customHeight="1" spans="1:4">
      <c r="A972" s="108">
        <v>2140402</v>
      </c>
      <c r="B972" s="192" t="s">
        <v>843</v>
      </c>
      <c r="C972" s="190"/>
      <c r="D972" s="191"/>
    </row>
    <row r="973" ht="16.9" customHeight="1" spans="1:4">
      <c r="A973" s="108">
        <v>2140403</v>
      </c>
      <c r="B973" s="192" t="s">
        <v>844</v>
      </c>
      <c r="C973" s="190">
        <v>1</v>
      </c>
      <c r="D973" s="191"/>
    </row>
    <row r="974" ht="16.9" customHeight="1" spans="1:4">
      <c r="A974" s="108">
        <v>2140499</v>
      </c>
      <c r="B974" s="192" t="s">
        <v>845</v>
      </c>
      <c r="C974" s="190"/>
      <c r="D974" s="191"/>
    </row>
    <row r="975" ht="16.9" customHeight="1" spans="1:4">
      <c r="A975" s="108">
        <v>21405</v>
      </c>
      <c r="B975" s="189" t="s">
        <v>846</v>
      </c>
      <c r="C975" s="190">
        <f>SUM(C976:C981)</f>
        <v>0</v>
      </c>
      <c r="D975" s="191"/>
    </row>
    <row r="976" ht="16.9" customHeight="1" spans="1:4">
      <c r="A976" s="108">
        <v>2140501</v>
      </c>
      <c r="B976" s="192" t="s">
        <v>109</v>
      </c>
      <c r="C976" s="190"/>
      <c r="D976" s="191"/>
    </row>
    <row r="977" ht="16.9" customHeight="1" spans="1:4">
      <c r="A977" s="108">
        <v>2140502</v>
      </c>
      <c r="B977" s="192" t="s">
        <v>110</v>
      </c>
      <c r="C977" s="190"/>
      <c r="D977" s="191"/>
    </row>
    <row r="978" ht="16.9" customHeight="1" spans="1:4">
      <c r="A978" s="108">
        <v>2140503</v>
      </c>
      <c r="B978" s="192" t="s">
        <v>111</v>
      </c>
      <c r="C978" s="190"/>
      <c r="D978" s="191"/>
    </row>
    <row r="979" ht="16.9" customHeight="1" spans="1:4">
      <c r="A979" s="108">
        <v>2140504</v>
      </c>
      <c r="B979" s="192" t="s">
        <v>832</v>
      </c>
      <c r="C979" s="190"/>
      <c r="D979" s="191"/>
    </row>
    <row r="980" ht="16.9" customHeight="1" spans="1:4">
      <c r="A980" s="108">
        <v>2140505</v>
      </c>
      <c r="B980" s="192" t="s">
        <v>847</v>
      </c>
      <c r="C980" s="190"/>
      <c r="D980" s="191"/>
    </row>
    <row r="981" ht="16.9" customHeight="1" spans="1:4">
      <c r="A981" s="108">
        <v>2140599</v>
      </c>
      <c r="B981" s="192" t="s">
        <v>848</v>
      </c>
      <c r="C981" s="190"/>
      <c r="D981" s="191"/>
    </row>
    <row r="982" ht="16.9" customHeight="1" spans="1:4">
      <c r="A982" s="108">
        <v>21406</v>
      </c>
      <c r="B982" s="189" t="s">
        <v>849</v>
      </c>
      <c r="C982" s="190">
        <f>SUM(C983:C986)</f>
        <v>0</v>
      </c>
      <c r="D982" s="191"/>
    </row>
    <row r="983" ht="16.9" customHeight="1" spans="1:4">
      <c r="A983" s="108">
        <v>2140601</v>
      </c>
      <c r="B983" s="192" t="s">
        <v>850</v>
      </c>
      <c r="C983" s="190"/>
      <c r="D983" s="191"/>
    </row>
    <row r="984" ht="16.9" customHeight="1" spans="1:4">
      <c r="A984" s="108">
        <v>2140602</v>
      </c>
      <c r="B984" s="192" t="s">
        <v>851</v>
      </c>
      <c r="C984" s="190"/>
      <c r="D984" s="191"/>
    </row>
    <row r="985" ht="16.9" customHeight="1" spans="1:4">
      <c r="A985" s="108">
        <v>2140603</v>
      </c>
      <c r="B985" s="192" t="s">
        <v>852</v>
      </c>
      <c r="C985" s="190"/>
      <c r="D985" s="191"/>
    </row>
    <row r="986" ht="16.9" customHeight="1" spans="1:4">
      <c r="A986" s="108">
        <v>2140699</v>
      </c>
      <c r="B986" s="192" t="s">
        <v>853</v>
      </c>
      <c r="C986" s="190"/>
      <c r="D986" s="191"/>
    </row>
    <row r="987" ht="16.9" customHeight="1" spans="1:4">
      <c r="A987" s="108">
        <v>21499</v>
      </c>
      <c r="B987" s="189" t="s">
        <v>854</v>
      </c>
      <c r="C987" s="190">
        <f>SUM(C988:C989)</f>
        <v>0</v>
      </c>
      <c r="D987" s="191"/>
    </row>
    <row r="988" ht="16.9" customHeight="1" spans="1:4">
      <c r="A988" s="108">
        <v>2149901</v>
      </c>
      <c r="B988" s="192" t="s">
        <v>855</v>
      </c>
      <c r="C988" s="190"/>
      <c r="D988" s="191"/>
    </row>
    <row r="989" ht="16.9" customHeight="1" spans="1:4">
      <c r="A989" s="108">
        <v>2149999</v>
      </c>
      <c r="B989" s="192" t="s">
        <v>856</v>
      </c>
      <c r="C989" s="190"/>
      <c r="D989" s="191"/>
    </row>
    <row r="990" ht="16.9" customHeight="1" spans="1:4">
      <c r="A990" s="108">
        <v>215</v>
      </c>
      <c r="B990" s="189" t="s">
        <v>857</v>
      </c>
      <c r="C990" s="190">
        <f>SUM(C991,C1001,C1017,C1022,C1036,C1043,C1050,)</f>
        <v>246</v>
      </c>
      <c r="D990" s="191">
        <v>-68.9</v>
      </c>
    </row>
    <row r="991" ht="16.9" customHeight="1" spans="1:4">
      <c r="A991" s="108">
        <v>21501</v>
      </c>
      <c r="B991" s="189" t="s">
        <v>858</v>
      </c>
      <c r="C991" s="190">
        <f>SUM(C992:C1000)</f>
        <v>0</v>
      </c>
      <c r="D991" s="191"/>
    </row>
    <row r="992" ht="16.9" customHeight="1" spans="1:4">
      <c r="A992" s="108">
        <v>2150101</v>
      </c>
      <c r="B992" s="192" t="s">
        <v>109</v>
      </c>
      <c r="C992" s="190"/>
      <c r="D992" s="191"/>
    </row>
    <row r="993" ht="16.9" customHeight="1" spans="1:4">
      <c r="A993" s="108">
        <v>2150102</v>
      </c>
      <c r="B993" s="192" t="s">
        <v>110</v>
      </c>
      <c r="C993" s="190"/>
      <c r="D993" s="191"/>
    </row>
    <row r="994" ht="16.9" customHeight="1" spans="1:4">
      <c r="A994" s="108">
        <v>2150103</v>
      </c>
      <c r="B994" s="192" t="s">
        <v>111</v>
      </c>
      <c r="C994" s="190"/>
      <c r="D994" s="191"/>
    </row>
    <row r="995" ht="16.9" customHeight="1" spans="1:4">
      <c r="A995" s="108">
        <v>2150104</v>
      </c>
      <c r="B995" s="192" t="s">
        <v>859</v>
      </c>
      <c r="C995" s="190"/>
      <c r="D995" s="191"/>
    </row>
    <row r="996" ht="16.9" customHeight="1" spans="1:4">
      <c r="A996" s="108">
        <v>2150105</v>
      </c>
      <c r="B996" s="192" t="s">
        <v>860</v>
      </c>
      <c r="C996" s="190"/>
      <c r="D996" s="191"/>
    </row>
    <row r="997" ht="16.9" customHeight="1" spans="1:4">
      <c r="A997" s="108">
        <v>2150106</v>
      </c>
      <c r="B997" s="192" t="s">
        <v>861</v>
      </c>
      <c r="C997" s="190"/>
      <c r="D997" s="191"/>
    </row>
    <row r="998" ht="16.9" customHeight="1" spans="1:4">
      <c r="A998" s="108">
        <v>2150107</v>
      </c>
      <c r="B998" s="192" t="s">
        <v>862</v>
      </c>
      <c r="C998" s="190"/>
      <c r="D998" s="191"/>
    </row>
    <row r="999" ht="16.9" customHeight="1" spans="1:4">
      <c r="A999" s="108">
        <v>2150108</v>
      </c>
      <c r="B999" s="192" t="s">
        <v>863</v>
      </c>
      <c r="C999" s="190"/>
      <c r="D999" s="191"/>
    </row>
    <row r="1000" ht="16.9" customHeight="1" spans="1:4">
      <c r="A1000" s="108">
        <v>2150199</v>
      </c>
      <c r="B1000" s="192" t="s">
        <v>864</v>
      </c>
      <c r="C1000" s="190"/>
      <c r="D1000" s="191"/>
    </row>
    <row r="1001" ht="16.9" customHeight="1" spans="1:4">
      <c r="A1001" s="108">
        <v>21502</v>
      </c>
      <c r="B1001" s="189" t="s">
        <v>865</v>
      </c>
      <c r="C1001" s="190">
        <f>SUM(C1002:C1016)</f>
        <v>0</v>
      </c>
      <c r="D1001" s="191"/>
    </row>
    <row r="1002" ht="16.9" customHeight="1" spans="1:4">
      <c r="A1002" s="108">
        <v>2150201</v>
      </c>
      <c r="B1002" s="192" t="s">
        <v>109</v>
      </c>
      <c r="C1002" s="190"/>
      <c r="D1002" s="191"/>
    </row>
    <row r="1003" ht="16.9" customHeight="1" spans="1:4">
      <c r="A1003" s="108">
        <v>2150202</v>
      </c>
      <c r="B1003" s="192" t="s">
        <v>110</v>
      </c>
      <c r="C1003" s="190"/>
      <c r="D1003" s="191"/>
    </row>
    <row r="1004" ht="16.9" customHeight="1" spans="1:4">
      <c r="A1004" s="108">
        <v>2150203</v>
      </c>
      <c r="B1004" s="192" t="s">
        <v>111</v>
      </c>
      <c r="C1004" s="190"/>
      <c r="D1004" s="191"/>
    </row>
    <row r="1005" ht="16.9" customHeight="1" spans="1:4">
      <c r="A1005" s="108">
        <v>2150204</v>
      </c>
      <c r="B1005" s="192" t="s">
        <v>866</v>
      </c>
      <c r="C1005" s="190"/>
      <c r="D1005" s="191"/>
    </row>
    <row r="1006" ht="16.9" customHeight="1" spans="1:4">
      <c r="A1006" s="108">
        <v>2150205</v>
      </c>
      <c r="B1006" s="192" t="s">
        <v>867</v>
      </c>
      <c r="C1006" s="190"/>
      <c r="D1006" s="191"/>
    </row>
    <row r="1007" ht="16.9" customHeight="1" spans="1:4">
      <c r="A1007" s="108">
        <v>2150206</v>
      </c>
      <c r="B1007" s="192" t="s">
        <v>868</v>
      </c>
      <c r="C1007" s="190"/>
      <c r="D1007" s="191"/>
    </row>
    <row r="1008" ht="16.9" customHeight="1" spans="1:4">
      <c r="A1008" s="108">
        <v>2150207</v>
      </c>
      <c r="B1008" s="192" t="s">
        <v>869</v>
      </c>
      <c r="C1008" s="190"/>
      <c r="D1008" s="191"/>
    </row>
    <row r="1009" ht="16.9" customHeight="1" spans="1:4">
      <c r="A1009" s="108">
        <v>2150208</v>
      </c>
      <c r="B1009" s="192" t="s">
        <v>870</v>
      </c>
      <c r="C1009" s="190"/>
      <c r="D1009" s="191"/>
    </row>
    <row r="1010" ht="16.9" customHeight="1" spans="1:4">
      <c r="A1010" s="108">
        <v>2150209</v>
      </c>
      <c r="B1010" s="192" t="s">
        <v>871</v>
      </c>
      <c r="C1010" s="190"/>
      <c r="D1010" s="191"/>
    </row>
    <row r="1011" ht="16.9" customHeight="1" spans="1:4">
      <c r="A1011" s="108">
        <v>2150210</v>
      </c>
      <c r="B1011" s="192" t="s">
        <v>872</v>
      </c>
      <c r="C1011" s="190"/>
      <c r="D1011" s="191"/>
    </row>
    <row r="1012" ht="16.9" customHeight="1" spans="1:4">
      <c r="A1012" s="108">
        <v>2150212</v>
      </c>
      <c r="B1012" s="192" t="s">
        <v>873</v>
      </c>
      <c r="C1012" s="190"/>
      <c r="D1012" s="191"/>
    </row>
    <row r="1013" ht="16.9" customHeight="1" spans="1:4">
      <c r="A1013" s="108">
        <v>2150213</v>
      </c>
      <c r="B1013" s="192" t="s">
        <v>874</v>
      </c>
      <c r="C1013" s="190"/>
      <c r="D1013" s="191"/>
    </row>
    <row r="1014" ht="16.9" customHeight="1" spans="1:4">
      <c r="A1014" s="108">
        <v>2150214</v>
      </c>
      <c r="B1014" s="192" t="s">
        <v>875</v>
      </c>
      <c r="C1014" s="190"/>
      <c r="D1014" s="191"/>
    </row>
    <row r="1015" ht="16.9" customHeight="1" spans="1:4">
      <c r="A1015" s="108">
        <v>2150215</v>
      </c>
      <c r="B1015" s="192" t="s">
        <v>876</v>
      </c>
      <c r="C1015" s="190"/>
      <c r="D1015" s="191"/>
    </row>
    <row r="1016" ht="16.9" customHeight="1" spans="1:4">
      <c r="A1016" s="108">
        <v>2150299</v>
      </c>
      <c r="B1016" s="192" t="s">
        <v>877</v>
      </c>
      <c r="C1016" s="190"/>
      <c r="D1016" s="191"/>
    </row>
    <row r="1017" ht="16.9" customHeight="1" spans="1:4">
      <c r="A1017" s="108">
        <v>21503</v>
      </c>
      <c r="B1017" s="189" t="s">
        <v>878</v>
      </c>
      <c r="C1017" s="190">
        <f>SUM(C1018:C1021)</f>
        <v>0</v>
      </c>
      <c r="D1017" s="191"/>
    </row>
    <row r="1018" ht="16.9" customHeight="1" spans="1:4">
      <c r="A1018" s="108">
        <v>2150301</v>
      </c>
      <c r="B1018" s="192" t="s">
        <v>109</v>
      </c>
      <c r="C1018" s="190"/>
      <c r="D1018" s="191"/>
    </row>
    <row r="1019" ht="16.9" customHeight="1" spans="1:4">
      <c r="A1019" s="108">
        <v>2150302</v>
      </c>
      <c r="B1019" s="192" t="s">
        <v>110</v>
      </c>
      <c r="C1019" s="190"/>
      <c r="D1019" s="191"/>
    </row>
    <row r="1020" ht="16.9" customHeight="1" spans="1:4">
      <c r="A1020" s="108">
        <v>2150303</v>
      </c>
      <c r="B1020" s="192" t="s">
        <v>111</v>
      </c>
      <c r="C1020" s="190"/>
      <c r="D1020" s="191"/>
    </row>
    <row r="1021" ht="16.9" customHeight="1" spans="1:4">
      <c r="A1021" s="108">
        <v>2150399</v>
      </c>
      <c r="B1021" s="192" t="s">
        <v>879</v>
      </c>
      <c r="C1021" s="190"/>
      <c r="D1021" s="191"/>
    </row>
    <row r="1022" ht="16.9" customHeight="1" spans="1:4">
      <c r="A1022" s="108">
        <v>21505</v>
      </c>
      <c r="B1022" s="189" t="s">
        <v>880</v>
      </c>
      <c r="C1022" s="190">
        <f>SUM(C1023:C1035)</f>
        <v>246</v>
      </c>
      <c r="D1022" s="191"/>
    </row>
    <row r="1023" ht="16.9" customHeight="1" spans="1:4">
      <c r="A1023" s="108">
        <v>2150501</v>
      </c>
      <c r="B1023" s="192" t="s">
        <v>109</v>
      </c>
      <c r="C1023" s="190">
        <v>215</v>
      </c>
      <c r="D1023" s="191"/>
    </row>
    <row r="1024" ht="16.9" customHeight="1" spans="1:4">
      <c r="A1024" s="108">
        <v>2150502</v>
      </c>
      <c r="B1024" s="192" t="s">
        <v>110</v>
      </c>
      <c r="C1024" s="190"/>
      <c r="D1024" s="191"/>
    </row>
    <row r="1025" ht="16.9" customHeight="1" spans="1:4">
      <c r="A1025" s="108">
        <v>2150503</v>
      </c>
      <c r="B1025" s="192" t="s">
        <v>111</v>
      </c>
      <c r="C1025" s="190"/>
      <c r="D1025" s="191"/>
    </row>
    <row r="1026" ht="16.9" customHeight="1" spans="1:4">
      <c r="A1026" s="108">
        <v>2150505</v>
      </c>
      <c r="B1026" s="192" t="s">
        <v>881</v>
      </c>
      <c r="C1026" s="190"/>
      <c r="D1026" s="191"/>
    </row>
    <row r="1027" ht="16.9" customHeight="1" spans="1:4">
      <c r="A1027" s="108">
        <v>2150506</v>
      </c>
      <c r="B1027" s="192" t="s">
        <v>882</v>
      </c>
      <c r="C1027" s="190"/>
      <c r="D1027" s="191"/>
    </row>
    <row r="1028" ht="16.9" customHeight="1" spans="1:4">
      <c r="A1028" s="108">
        <v>2150507</v>
      </c>
      <c r="B1028" s="192" t="s">
        <v>883</v>
      </c>
      <c r="C1028" s="190"/>
      <c r="D1028" s="191"/>
    </row>
    <row r="1029" ht="16.9" customHeight="1" spans="1:4">
      <c r="A1029" s="108">
        <v>2150508</v>
      </c>
      <c r="B1029" s="192" t="s">
        <v>884</v>
      </c>
      <c r="C1029" s="190"/>
      <c r="D1029" s="191"/>
    </row>
    <row r="1030" ht="16.9" customHeight="1" spans="1:4">
      <c r="A1030" s="108">
        <v>2150509</v>
      </c>
      <c r="B1030" s="192" t="s">
        <v>885</v>
      </c>
      <c r="C1030" s="190"/>
      <c r="D1030" s="191"/>
    </row>
    <row r="1031" ht="16.9" customHeight="1" spans="1:4">
      <c r="A1031" s="108">
        <v>2150510</v>
      </c>
      <c r="B1031" s="192" t="s">
        <v>886</v>
      </c>
      <c r="C1031" s="190"/>
      <c r="D1031" s="191"/>
    </row>
    <row r="1032" ht="16.9" customHeight="1" spans="1:4">
      <c r="A1032" s="108">
        <v>2150511</v>
      </c>
      <c r="B1032" s="192" t="s">
        <v>887</v>
      </c>
      <c r="C1032" s="190"/>
      <c r="D1032" s="191"/>
    </row>
    <row r="1033" ht="16.9" customHeight="1" spans="1:4">
      <c r="A1033" s="108">
        <v>2150513</v>
      </c>
      <c r="B1033" s="192" t="s">
        <v>832</v>
      </c>
      <c r="C1033" s="190"/>
      <c r="D1033" s="191"/>
    </row>
    <row r="1034" ht="16.9" customHeight="1" spans="1:4">
      <c r="A1034" s="108">
        <v>2150515</v>
      </c>
      <c r="B1034" s="192" t="s">
        <v>888</v>
      </c>
      <c r="C1034" s="190"/>
      <c r="D1034" s="191"/>
    </row>
    <row r="1035" ht="16.9" customHeight="1" spans="1:4">
      <c r="A1035" s="108">
        <v>2150599</v>
      </c>
      <c r="B1035" s="192" t="s">
        <v>889</v>
      </c>
      <c r="C1035" s="190">
        <v>31</v>
      </c>
      <c r="D1035" s="191"/>
    </row>
    <row r="1036" ht="16.9" customHeight="1" spans="1:4">
      <c r="A1036" s="108">
        <v>21507</v>
      </c>
      <c r="B1036" s="189" t="s">
        <v>890</v>
      </c>
      <c r="C1036" s="190">
        <f>SUM(C1037:C1042)</f>
        <v>0</v>
      </c>
      <c r="D1036" s="191"/>
    </row>
    <row r="1037" ht="16.9" customHeight="1" spans="1:4">
      <c r="A1037" s="108">
        <v>2150701</v>
      </c>
      <c r="B1037" s="192" t="s">
        <v>109</v>
      </c>
      <c r="C1037" s="190"/>
      <c r="D1037" s="191"/>
    </row>
    <row r="1038" ht="16.9" customHeight="1" spans="1:4">
      <c r="A1038" s="108">
        <v>2150702</v>
      </c>
      <c r="B1038" s="192" t="s">
        <v>110</v>
      </c>
      <c r="C1038" s="190"/>
      <c r="D1038" s="191"/>
    </row>
    <row r="1039" ht="16.9" customHeight="1" spans="1:4">
      <c r="A1039" s="108">
        <v>2150703</v>
      </c>
      <c r="B1039" s="192" t="s">
        <v>111</v>
      </c>
      <c r="C1039" s="190"/>
      <c r="D1039" s="191"/>
    </row>
    <row r="1040" ht="16.9" customHeight="1" spans="1:4">
      <c r="A1040" s="108">
        <v>2150704</v>
      </c>
      <c r="B1040" s="192" t="s">
        <v>891</v>
      </c>
      <c r="C1040" s="190"/>
      <c r="D1040" s="191"/>
    </row>
    <row r="1041" ht="16.9" customHeight="1" spans="1:4">
      <c r="A1041" s="108">
        <v>2150705</v>
      </c>
      <c r="B1041" s="192" t="s">
        <v>892</v>
      </c>
      <c r="C1041" s="190"/>
      <c r="D1041" s="191"/>
    </row>
    <row r="1042" ht="16.9" customHeight="1" spans="1:4">
      <c r="A1042" s="108">
        <v>2150799</v>
      </c>
      <c r="B1042" s="192" t="s">
        <v>893</v>
      </c>
      <c r="C1042" s="190"/>
      <c r="D1042" s="191"/>
    </row>
    <row r="1043" ht="16.9" customHeight="1" spans="1:4">
      <c r="A1043" s="108">
        <v>21508</v>
      </c>
      <c r="B1043" s="189" t="s">
        <v>894</v>
      </c>
      <c r="C1043" s="190">
        <f>SUM(C1044:C1049)</f>
        <v>0</v>
      </c>
      <c r="D1043" s="191"/>
    </row>
    <row r="1044" ht="16.9" customHeight="1" spans="1:4">
      <c r="A1044" s="108">
        <v>2150801</v>
      </c>
      <c r="B1044" s="192" t="s">
        <v>109</v>
      </c>
      <c r="C1044" s="190"/>
      <c r="D1044" s="191"/>
    </row>
    <row r="1045" ht="16.9" customHeight="1" spans="1:4">
      <c r="A1045" s="108">
        <v>2150802</v>
      </c>
      <c r="B1045" s="192" t="s">
        <v>110</v>
      </c>
      <c r="C1045" s="190"/>
      <c r="D1045" s="191"/>
    </row>
    <row r="1046" ht="16.9" customHeight="1" spans="1:4">
      <c r="A1046" s="108">
        <v>2150803</v>
      </c>
      <c r="B1046" s="192" t="s">
        <v>111</v>
      </c>
      <c r="C1046" s="190"/>
      <c r="D1046" s="191"/>
    </row>
    <row r="1047" ht="16.9" customHeight="1" spans="1:4">
      <c r="A1047" s="108">
        <v>2150804</v>
      </c>
      <c r="B1047" s="192" t="s">
        <v>895</v>
      </c>
      <c r="C1047" s="190"/>
      <c r="D1047" s="191"/>
    </row>
    <row r="1048" ht="16.9" customHeight="1" spans="1:4">
      <c r="A1048" s="108">
        <v>2150805</v>
      </c>
      <c r="B1048" s="192" t="s">
        <v>896</v>
      </c>
      <c r="C1048" s="190"/>
      <c r="D1048" s="191"/>
    </row>
    <row r="1049" ht="16.9" customHeight="1" spans="1:4">
      <c r="A1049" s="108">
        <v>2150899</v>
      </c>
      <c r="B1049" s="192" t="s">
        <v>897</v>
      </c>
      <c r="C1049" s="190"/>
      <c r="D1049" s="191"/>
    </row>
    <row r="1050" ht="16.9" customHeight="1" spans="1:4">
      <c r="A1050" s="108">
        <v>21599</v>
      </c>
      <c r="B1050" s="189" t="s">
        <v>898</v>
      </c>
      <c r="C1050" s="190">
        <f>SUM(C1051:C1055)</f>
        <v>0</v>
      </c>
      <c r="D1050" s="191"/>
    </row>
    <row r="1051" ht="16.9" customHeight="1" spans="1:4">
      <c r="A1051" s="108">
        <v>2159901</v>
      </c>
      <c r="B1051" s="192" t="s">
        <v>899</v>
      </c>
      <c r="C1051" s="190"/>
      <c r="D1051" s="191"/>
    </row>
    <row r="1052" ht="16.9" customHeight="1" spans="1:4">
      <c r="A1052" s="108">
        <v>2159904</v>
      </c>
      <c r="B1052" s="192" t="s">
        <v>900</v>
      </c>
      <c r="C1052" s="190"/>
      <c r="D1052" s="191"/>
    </row>
    <row r="1053" ht="16.9" customHeight="1" spans="1:4">
      <c r="A1053" s="108">
        <v>2159905</v>
      </c>
      <c r="B1053" s="192" t="s">
        <v>901</v>
      </c>
      <c r="C1053" s="190"/>
      <c r="D1053" s="191"/>
    </row>
    <row r="1054" ht="16.9" customHeight="1" spans="1:4">
      <c r="A1054" s="108">
        <v>2159906</v>
      </c>
      <c r="B1054" s="192" t="s">
        <v>902</v>
      </c>
      <c r="C1054" s="190"/>
      <c r="D1054" s="191"/>
    </row>
    <row r="1055" ht="16.9" customHeight="1" spans="1:4">
      <c r="A1055" s="108">
        <v>2159999</v>
      </c>
      <c r="B1055" s="192" t="s">
        <v>903</v>
      </c>
      <c r="C1055" s="190"/>
      <c r="D1055" s="191"/>
    </row>
    <row r="1056" ht="16.9" customHeight="1" spans="1:4">
      <c r="A1056" s="108">
        <v>216</v>
      </c>
      <c r="B1056" s="189" t="s">
        <v>904</v>
      </c>
      <c r="C1056" s="190">
        <f>SUM(C1057,C1067,C1073,)</f>
        <v>2</v>
      </c>
      <c r="D1056" s="191"/>
    </row>
    <row r="1057" ht="16.9" customHeight="1" spans="1:4">
      <c r="A1057" s="108">
        <v>21602</v>
      </c>
      <c r="B1057" s="189" t="s">
        <v>905</v>
      </c>
      <c r="C1057" s="190">
        <f>SUM(C1058:C1066)</f>
        <v>2</v>
      </c>
      <c r="D1057" s="191"/>
    </row>
    <row r="1058" ht="16.9" customHeight="1" spans="1:4">
      <c r="A1058" s="108">
        <v>2160201</v>
      </c>
      <c r="B1058" s="192" t="s">
        <v>109</v>
      </c>
      <c r="C1058" s="190"/>
      <c r="D1058" s="191"/>
    </row>
    <row r="1059" ht="16.9" customHeight="1" spans="1:4">
      <c r="A1059" s="108">
        <v>2160202</v>
      </c>
      <c r="B1059" s="192" t="s">
        <v>110</v>
      </c>
      <c r="C1059" s="190"/>
      <c r="D1059" s="191"/>
    </row>
    <row r="1060" ht="16.9" customHeight="1" spans="1:4">
      <c r="A1060" s="108">
        <v>2160203</v>
      </c>
      <c r="B1060" s="192" t="s">
        <v>111</v>
      </c>
      <c r="C1060" s="190"/>
      <c r="D1060" s="191"/>
    </row>
    <row r="1061" ht="16.9" customHeight="1" spans="1:4">
      <c r="A1061" s="108">
        <v>2160216</v>
      </c>
      <c r="B1061" s="192" t="s">
        <v>906</v>
      </c>
      <c r="C1061" s="190"/>
      <c r="D1061" s="191"/>
    </row>
    <row r="1062" ht="16.9" customHeight="1" spans="1:4">
      <c r="A1062" s="108">
        <v>2160217</v>
      </c>
      <c r="B1062" s="192" t="s">
        <v>907</v>
      </c>
      <c r="C1062" s="190"/>
      <c r="D1062" s="191"/>
    </row>
    <row r="1063" ht="16.9" customHeight="1" spans="1:4">
      <c r="A1063" s="108">
        <v>2160218</v>
      </c>
      <c r="B1063" s="192" t="s">
        <v>908</v>
      </c>
      <c r="C1063" s="190"/>
      <c r="D1063" s="191"/>
    </row>
    <row r="1064" ht="16.9" customHeight="1" spans="1:4">
      <c r="A1064" s="108">
        <v>2160219</v>
      </c>
      <c r="B1064" s="192" t="s">
        <v>909</v>
      </c>
      <c r="C1064" s="190"/>
      <c r="D1064" s="191"/>
    </row>
    <row r="1065" ht="16.9" customHeight="1" spans="1:4">
      <c r="A1065" s="108">
        <v>2160250</v>
      </c>
      <c r="B1065" s="192" t="s">
        <v>118</v>
      </c>
      <c r="C1065" s="190"/>
      <c r="D1065" s="191"/>
    </row>
    <row r="1066" ht="16.9" customHeight="1" spans="1:4">
      <c r="A1066" s="108">
        <v>2160299</v>
      </c>
      <c r="B1066" s="192" t="s">
        <v>910</v>
      </c>
      <c r="C1066" s="190">
        <v>2</v>
      </c>
      <c r="D1066" s="191"/>
    </row>
    <row r="1067" ht="16.9" customHeight="1" spans="1:4">
      <c r="A1067" s="108">
        <v>21606</v>
      </c>
      <c r="B1067" s="189" t="s">
        <v>911</v>
      </c>
      <c r="C1067" s="190">
        <f>SUM(C1068:C1072)</f>
        <v>0</v>
      </c>
      <c r="D1067" s="191"/>
    </row>
    <row r="1068" ht="16.9" customHeight="1" spans="1:4">
      <c r="A1068" s="108">
        <v>2160601</v>
      </c>
      <c r="B1068" s="192" t="s">
        <v>109</v>
      </c>
      <c r="C1068" s="190"/>
      <c r="D1068" s="191"/>
    </row>
    <row r="1069" ht="16.9" customHeight="1" spans="1:4">
      <c r="A1069" s="108">
        <v>2160602</v>
      </c>
      <c r="B1069" s="192" t="s">
        <v>110</v>
      </c>
      <c r="C1069" s="190"/>
      <c r="D1069" s="191"/>
    </row>
    <row r="1070" ht="16.9" customHeight="1" spans="1:4">
      <c r="A1070" s="108">
        <v>2160603</v>
      </c>
      <c r="B1070" s="192" t="s">
        <v>111</v>
      </c>
      <c r="C1070" s="190"/>
      <c r="D1070" s="191"/>
    </row>
    <row r="1071" ht="16.9" customHeight="1" spans="1:4">
      <c r="A1071" s="108">
        <v>2160607</v>
      </c>
      <c r="B1071" s="192" t="s">
        <v>912</v>
      </c>
      <c r="C1071" s="190"/>
      <c r="D1071" s="191"/>
    </row>
    <row r="1072" ht="16.9" customHeight="1" spans="1:4">
      <c r="A1072" s="108">
        <v>2160699</v>
      </c>
      <c r="B1072" s="192" t="s">
        <v>913</v>
      </c>
      <c r="C1072" s="190"/>
      <c r="D1072" s="191"/>
    </row>
    <row r="1073" ht="16.9" customHeight="1" spans="1:4">
      <c r="A1073" s="108">
        <v>21699</v>
      </c>
      <c r="B1073" s="189" t="s">
        <v>914</v>
      </c>
      <c r="C1073" s="190">
        <f>SUM(C1074:C1075)</f>
        <v>0</v>
      </c>
      <c r="D1073" s="191"/>
    </row>
    <row r="1074" ht="16.9" customHeight="1" spans="1:4">
      <c r="A1074" s="108">
        <v>2169901</v>
      </c>
      <c r="B1074" s="192" t="s">
        <v>915</v>
      </c>
      <c r="C1074" s="190"/>
      <c r="D1074" s="191"/>
    </row>
    <row r="1075" ht="16.9" customHeight="1" spans="1:4">
      <c r="A1075" s="108">
        <v>2169999</v>
      </c>
      <c r="B1075" s="192" t="s">
        <v>916</v>
      </c>
      <c r="C1075" s="190"/>
      <c r="D1075" s="191"/>
    </row>
    <row r="1076" ht="16.9" customHeight="1" spans="1:4">
      <c r="A1076" s="108">
        <v>217</v>
      </c>
      <c r="B1076" s="189" t="s">
        <v>917</v>
      </c>
      <c r="C1076" s="190">
        <f>SUM(C1077,C1084,C1090,)</f>
        <v>0</v>
      </c>
      <c r="D1076" s="191"/>
    </row>
    <row r="1077" ht="16.9" customHeight="1" spans="1:4">
      <c r="A1077" s="108">
        <v>21701</v>
      </c>
      <c r="B1077" s="189" t="s">
        <v>918</v>
      </c>
      <c r="C1077" s="190">
        <f>SUM(C1078:C1083)</f>
        <v>0</v>
      </c>
      <c r="D1077" s="191"/>
    </row>
    <row r="1078" ht="16.9" customHeight="1" spans="1:4">
      <c r="A1078" s="108">
        <v>2170101</v>
      </c>
      <c r="B1078" s="192" t="s">
        <v>109</v>
      </c>
      <c r="C1078" s="190"/>
      <c r="D1078" s="191"/>
    </row>
    <row r="1079" ht="16.9" customHeight="1" spans="1:4">
      <c r="A1079" s="108">
        <v>2170102</v>
      </c>
      <c r="B1079" s="192" t="s">
        <v>110</v>
      </c>
      <c r="C1079" s="190"/>
      <c r="D1079" s="191"/>
    </row>
    <row r="1080" ht="16.9" customHeight="1" spans="1:4">
      <c r="A1080" s="108">
        <v>2170103</v>
      </c>
      <c r="B1080" s="192" t="s">
        <v>111</v>
      </c>
      <c r="C1080" s="190"/>
      <c r="D1080" s="191"/>
    </row>
    <row r="1081" ht="16.9" customHeight="1" spans="1:4">
      <c r="A1081" s="108">
        <v>2170104</v>
      </c>
      <c r="B1081" s="192" t="s">
        <v>919</v>
      </c>
      <c r="C1081" s="190"/>
      <c r="D1081" s="191"/>
    </row>
    <row r="1082" ht="16.9" customHeight="1" spans="1:4">
      <c r="A1082" s="108">
        <v>2170150</v>
      </c>
      <c r="B1082" s="192" t="s">
        <v>118</v>
      </c>
      <c r="C1082" s="190"/>
      <c r="D1082" s="191"/>
    </row>
    <row r="1083" ht="16.9" customHeight="1" spans="1:4">
      <c r="A1083" s="108">
        <v>2170199</v>
      </c>
      <c r="B1083" s="192" t="s">
        <v>920</v>
      </c>
      <c r="C1083" s="190"/>
      <c r="D1083" s="191"/>
    </row>
    <row r="1084" ht="16.9" customHeight="1" spans="1:4">
      <c r="A1084" s="108">
        <v>21703</v>
      </c>
      <c r="B1084" s="189" t="s">
        <v>921</v>
      </c>
      <c r="C1084" s="190">
        <f>SUM(C1085:C1089)</f>
        <v>0</v>
      </c>
      <c r="D1084" s="191"/>
    </row>
    <row r="1085" ht="16.9" customHeight="1" spans="1:4">
      <c r="A1085" s="108">
        <v>2170301</v>
      </c>
      <c r="B1085" s="192" t="s">
        <v>922</v>
      </c>
      <c r="C1085" s="190"/>
      <c r="D1085" s="191"/>
    </row>
    <row r="1086" ht="16.9" customHeight="1" spans="1:4">
      <c r="A1086" s="108">
        <v>2170302</v>
      </c>
      <c r="B1086" s="192" t="s">
        <v>923</v>
      </c>
      <c r="C1086" s="190"/>
      <c r="D1086" s="191"/>
    </row>
    <row r="1087" ht="16.9" customHeight="1" spans="1:4">
      <c r="A1087" s="108">
        <v>2170303</v>
      </c>
      <c r="B1087" s="192" t="s">
        <v>924</v>
      </c>
      <c r="C1087" s="190"/>
      <c r="D1087" s="191"/>
    </row>
    <row r="1088" ht="16.9" customHeight="1" spans="1:4">
      <c r="A1088" s="108">
        <v>2170304</v>
      </c>
      <c r="B1088" s="192" t="s">
        <v>925</v>
      </c>
      <c r="C1088" s="190"/>
      <c r="D1088" s="191"/>
    </row>
    <row r="1089" ht="16.9" customHeight="1" spans="1:4">
      <c r="A1089" s="108">
        <v>2170399</v>
      </c>
      <c r="B1089" s="192" t="s">
        <v>926</v>
      </c>
      <c r="C1089" s="190"/>
      <c r="D1089" s="191"/>
    </row>
    <row r="1090" ht="16.9" customHeight="1" spans="1:4">
      <c r="A1090" s="108">
        <v>21799</v>
      </c>
      <c r="B1090" s="189" t="s">
        <v>927</v>
      </c>
      <c r="C1090" s="190"/>
      <c r="D1090" s="191"/>
    </row>
    <row r="1091" ht="16.9" customHeight="1" spans="1:4">
      <c r="A1091" s="108">
        <v>219</v>
      </c>
      <c r="B1091" s="189" t="s">
        <v>928</v>
      </c>
      <c r="C1091" s="190">
        <f>SUM(C1092:C1100)</f>
        <v>0</v>
      </c>
      <c r="D1091" s="191"/>
    </row>
    <row r="1092" ht="16.9" customHeight="1" spans="1:4">
      <c r="A1092" s="108">
        <v>21901</v>
      </c>
      <c r="B1092" s="189" t="s">
        <v>929</v>
      </c>
      <c r="C1092" s="190"/>
      <c r="D1092" s="191"/>
    </row>
    <row r="1093" ht="16.9" customHeight="1" spans="1:4">
      <c r="A1093" s="108">
        <v>21902</v>
      </c>
      <c r="B1093" s="189" t="s">
        <v>930</v>
      </c>
      <c r="C1093" s="190"/>
      <c r="D1093" s="191"/>
    </row>
    <row r="1094" ht="16.9" customHeight="1" spans="1:4">
      <c r="A1094" s="108">
        <v>21903</v>
      </c>
      <c r="B1094" s="189" t="s">
        <v>931</v>
      </c>
      <c r="C1094" s="190"/>
      <c r="D1094" s="191"/>
    </row>
    <row r="1095" ht="16.9" customHeight="1" spans="1:4">
      <c r="A1095" s="108">
        <v>21904</v>
      </c>
      <c r="B1095" s="189" t="s">
        <v>932</v>
      </c>
      <c r="C1095" s="190"/>
      <c r="D1095" s="191"/>
    </row>
    <row r="1096" ht="16.9" customHeight="1" spans="1:4">
      <c r="A1096" s="108">
        <v>21905</v>
      </c>
      <c r="B1096" s="189" t="s">
        <v>933</v>
      </c>
      <c r="C1096" s="190"/>
      <c r="D1096" s="191"/>
    </row>
    <row r="1097" ht="16.9" customHeight="1" spans="1:4">
      <c r="A1097" s="108">
        <v>21906</v>
      </c>
      <c r="B1097" s="189" t="s">
        <v>700</v>
      </c>
      <c r="C1097" s="190"/>
      <c r="D1097" s="191"/>
    </row>
    <row r="1098" ht="16.9" customHeight="1" spans="1:4">
      <c r="A1098" s="108">
        <v>21907</v>
      </c>
      <c r="B1098" s="189" t="s">
        <v>934</v>
      </c>
      <c r="C1098" s="190"/>
      <c r="D1098" s="191"/>
    </row>
    <row r="1099" ht="16.9" customHeight="1" spans="1:4">
      <c r="A1099" s="108">
        <v>21908</v>
      </c>
      <c r="B1099" s="189" t="s">
        <v>935</v>
      </c>
      <c r="C1099" s="190"/>
      <c r="D1099" s="191"/>
    </row>
    <row r="1100" ht="16.9" customHeight="1" spans="1:4">
      <c r="A1100" s="108">
        <v>21999</v>
      </c>
      <c r="B1100" s="189" t="s">
        <v>936</v>
      </c>
      <c r="C1100" s="190"/>
      <c r="D1100" s="191"/>
    </row>
    <row r="1101" ht="16.9" customHeight="1" spans="1:4">
      <c r="A1101" s="108">
        <v>220</v>
      </c>
      <c r="B1101" s="189" t="s">
        <v>937</v>
      </c>
      <c r="C1101" s="190">
        <f>SUM(C1102,C1121,C1140,C1149,C1164,)</f>
        <v>834</v>
      </c>
      <c r="D1101" s="191">
        <v>30.9</v>
      </c>
    </row>
    <row r="1102" ht="16.9" customHeight="1" spans="1:4">
      <c r="A1102" s="108">
        <v>22001</v>
      </c>
      <c r="B1102" s="189" t="s">
        <v>938</v>
      </c>
      <c r="C1102" s="190">
        <f>SUM(C1103:C1120)</f>
        <v>834</v>
      </c>
      <c r="D1102" s="191"/>
    </row>
    <row r="1103" ht="16.9" customHeight="1" spans="1:4">
      <c r="A1103" s="108">
        <v>2200101</v>
      </c>
      <c r="B1103" s="192" t="s">
        <v>109</v>
      </c>
      <c r="C1103" s="190">
        <v>646</v>
      </c>
      <c r="D1103" s="191"/>
    </row>
    <row r="1104" ht="16.9" customHeight="1" spans="1:4">
      <c r="A1104" s="108">
        <v>2200102</v>
      </c>
      <c r="B1104" s="192" t="s">
        <v>110</v>
      </c>
      <c r="C1104" s="190">
        <v>3</v>
      </c>
      <c r="D1104" s="191"/>
    </row>
    <row r="1105" ht="16.9" customHeight="1" spans="1:4">
      <c r="A1105" s="108">
        <v>2200103</v>
      </c>
      <c r="B1105" s="192" t="s">
        <v>111</v>
      </c>
      <c r="C1105" s="190"/>
      <c r="D1105" s="191"/>
    </row>
    <row r="1106" ht="16.9" customHeight="1" spans="1:4">
      <c r="A1106" s="108">
        <v>2200104</v>
      </c>
      <c r="B1106" s="192" t="s">
        <v>939</v>
      </c>
      <c r="C1106" s="190"/>
      <c r="D1106" s="191"/>
    </row>
    <row r="1107" ht="16.9" customHeight="1" spans="1:4">
      <c r="A1107" s="108">
        <v>2200105</v>
      </c>
      <c r="B1107" s="192" t="s">
        <v>940</v>
      </c>
      <c r="C1107" s="190"/>
      <c r="D1107" s="191"/>
    </row>
    <row r="1108" ht="16.9" customHeight="1" spans="1:4">
      <c r="A1108" s="108">
        <v>2200106</v>
      </c>
      <c r="B1108" s="192" t="s">
        <v>941</v>
      </c>
      <c r="C1108" s="190">
        <v>10</v>
      </c>
      <c r="D1108" s="191"/>
    </row>
    <row r="1109" ht="16.9" customHeight="1" spans="1:4">
      <c r="A1109" s="108">
        <v>2200107</v>
      </c>
      <c r="B1109" s="192" t="s">
        <v>942</v>
      </c>
      <c r="C1109" s="190"/>
      <c r="D1109" s="191"/>
    </row>
    <row r="1110" ht="16.9" customHeight="1" spans="1:4">
      <c r="A1110" s="108">
        <v>2200108</v>
      </c>
      <c r="B1110" s="192" t="s">
        <v>943</v>
      </c>
      <c r="C1110" s="190"/>
      <c r="D1110" s="191"/>
    </row>
    <row r="1111" ht="16.9" customHeight="1" spans="1:4">
      <c r="A1111" s="108">
        <v>2200109</v>
      </c>
      <c r="B1111" s="192" t="s">
        <v>944</v>
      </c>
      <c r="C1111" s="190"/>
      <c r="D1111" s="191"/>
    </row>
    <row r="1112" ht="16.9" customHeight="1" spans="1:4">
      <c r="A1112" s="108">
        <v>2200110</v>
      </c>
      <c r="B1112" s="192" t="s">
        <v>945</v>
      </c>
      <c r="C1112" s="190">
        <v>130</v>
      </c>
      <c r="D1112" s="191"/>
    </row>
    <row r="1113" ht="16.9" customHeight="1" spans="1:4">
      <c r="A1113" s="108">
        <v>2200112</v>
      </c>
      <c r="B1113" s="192" t="s">
        <v>946</v>
      </c>
      <c r="C1113" s="190"/>
      <c r="D1113" s="191"/>
    </row>
    <row r="1114" ht="16.9" customHeight="1" spans="1:4">
      <c r="A1114" s="108">
        <v>2200113</v>
      </c>
      <c r="B1114" s="192" t="s">
        <v>947</v>
      </c>
      <c r="C1114" s="190"/>
      <c r="D1114" s="191"/>
    </row>
    <row r="1115" ht="16.9" customHeight="1" spans="1:4">
      <c r="A1115" s="108">
        <v>2200114</v>
      </c>
      <c r="B1115" s="192" t="s">
        <v>948</v>
      </c>
      <c r="C1115" s="190"/>
      <c r="D1115" s="191"/>
    </row>
    <row r="1116" ht="16.9" customHeight="1" spans="1:4">
      <c r="A1116" s="108">
        <v>2200115</v>
      </c>
      <c r="B1116" s="192" t="s">
        <v>949</v>
      </c>
      <c r="C1116" s="190"/>
      <c r="D1116" s="191"/>
    </row>
    <row r="1117" ht="16.9" customHeight="1" spans="1:4">
      <c r="A1117" s="108">
        <v>2200116</v>
      </c>
      <c r="B1117" s="192" t="s">
        <v>950</v>
      </c>
      <c r="C1117" s="190"/>
      <c r="D1117" s="191"/>
    </row>
    <row r="1118" ht="16.9" customHeight="1" spans="1:4">
      <c r="A1118" s="108">
        <v>2200119</v>
      </c>
      <c r="B1118" s="192" t="s">
        <v>951</v>
      </c>
      <c r="C1118" s="190"/>
      <c r="D1118" s="191"/>
    </row>
    <row r="1119" ht="16.9" customHeight="1" spans="1:4">
      <c r="A1119" s="108">
        <v>2200150</v>
      </c>
      <c r="B1119" s="192" t="s">
        <v>118</v>
      </c>
      <c r="C1119" s="190"/>
      <c r="D1119" s="191"/>
    </row>
    <row r="1120" ht="16.9" customHeight="1" spans="1:4">
      <c r="A1120" s="108">
        <v>2200199</v>
      </c>
      <c r="B1120" s="192" t="s">
        <v>952</v>
      </c>
      <c r="C1120" s="190">
        <v>45</v>
      </c>
      <c r="D1120" s="191"/>
    </row>
    <row r="1121" ht="16.9" customHeight="1" spans="1:4">
      <c r="A1121" s="108">
        <v>22002</v>
      </c>
      <c r="B1121" s="189" t="s">
        <v>953</v>
      </c>
      <c r="C1121" s="190">
        <f>SUM(C1122:C1139)</f>
        <v>0</v>
      </c>
      <c r="D1121" s="191"/>
    </row>
    <row r="1122" ht="16.9" customHeight="1" spans="1:4">
      <c r="A1122" s="108">
        <v>2200201</v>
      </c>
      <c r="B1122" s="192" t="s">
        <v>109</v>
      </c>
      <c r="C1122" s="190"/>
      <c r="D1122" s="191"/>
    </row>
    <row r="1123" ht="16.9" customHeight="1" spans="1:4">
      <c r="A1123" s="108">
        <v>2200202</v>
      </c>
      <c r="B1123" s="192" t="s">
        <v>110</v>
      </c>
      <c r="C1123" s="190"/>
      <c r="D1123" s="191"/>
    </row>
    <row r="1124" ht="16.9" customHeight="1" spans="1:4">
      <c r="A1124" s="108">
        <v>2200203</v>
      </c>
      <c r="B1124" s="192" t="s">
        <v>111</v>
      </c>
      <c r="C1124" s="190"/>
      <c r="D1124" s="191"/>
    </row>
    <row r="1125" ht="16.9" customHeight="1" spans="1:4">
      <c r="A1125" s="108">
        <v>2200204</v>
      </c>
      <c r="B1125" s="192" t="s">
        <v>954</v>
      </c>
      <c r="C1125" s="190"/>
      <c r="D1125" s="191"/>
    </row>
    <row r="1126" ht="16.9" customHeight="1" spans="1:4">
      <c r="A1126" s="108">
        <v>2200205</v>
      </c>
      <c r="B1126" s="192" t="s">
        <v>955</v>
      </c>
      <c r="C1126" s="190"/>
      <c r="D1126" s="191"/>
    </row>
    <row r="1127" ht="16.9" customHeight="1" spans="1:4">
      <c r="A1127" s="108">
        <v>2200206</v>
      </c>
      <c r="B1127" s="192" t="s">
        <v>956</v>
      </c>
      <c r="C1127" s="190"/>
      <c r="D1127" s="191"/>
    </row>
    <row r="1128" ht="16.9" customHeight="1" spans="1:4">
      <c r="A1128" s="108">
        <v>2200207</v>
      </c>
      <c r="B1128" s="192" t="s">
        <v>957</v>
      </c>
      <c r="C1128" s="190"/>
      <c r="D1128" s="191"/>
    </row>
    <row r="1129" ht="16.9" customHeight="1" spans="1:4">
      <c r="A1129" s="108">
        <v>2200208</v>
      </c>
      <c r="B1129" s="192" t="s">
        <v>958</v>
      </c>
      <c r="C1129" s="190"/>
      <c r="D1129" s="191"/>
    </row>
    <row r="1130" ht="16.9" customHeight="1" spans="1:4">
      <c r="A1130" s="108">
        <v>2200209</v>
      </c>
      <c r="B1130" s="192" t="s">
        <v>959</v>
      </c>
      <c r="C1130" s="190"/>
      <c r="D1130" s="191"/>
    </row>
    <row r="1131" ht="16.9" customHeight="1" spans="1:4">
      <c r="A1131" s="108">
        <v>2200210</v>
      </c>
      <c r="B1131" s="192" t="s">
        <v>960</v>
      </c>
      <c r="C1131" s="190"/>
      <c r="D1131" s="191"/>
    </row>
    <row r="1132" ht="16.9" customHeight="1" spans="1:4">
      <c r="A1132" s="108">
        <v>2200211</v>
      </c>
      <c r="B1132" s="192" t="s">
        <v>961</v>
      </c>
      <c r="C1132" s="190"/>
      <c r="D1132" s="191"/>
    </row>
    <row r="1133" ht="16.9" customHeight="1" spans="1:4">
      <c r="A1133" s="108">
        <v>2200212</v>
      </c>
      <c r="B1133" s="192" t="s">
        <v>962</v>
      </c>
      <c r="C1133" s="190"/>
      <c r="D1133" s="191"/>
    </row>
    <row r="1134" ht="16.9" customHeight="1" spans="1:4">
      <c r="A1134" s="108">
        <v>2200213</v>
      </c>
      <c r="B1134" s="192" t="s">
        <v>963</v>
      </c>
      <c r="C1134" s="190"/>
      <c r="D1134" s="191"/>
    </row>
    <row r="1135" ht="16.9" customHeight="1" spans="1:4">
      <c r="A1135" s="108">
        <v>2200215</v>
      </c>
      <c r="B1135" s="192" t="s">
        <v>964</v>
      </c>
      <c r="C1135" s="190"/>
      <c r="D1135" s="191"/>
    </row>
    <row r="1136" ht="16.9" customHeight="1" spans="1:4">
      <c r="A1136" s="108">
        <v>2200217</v>
      </c>
      <c r="B1136" s="192" t="s">
        <v>965</v>
      </c>
      <c r="C1136" s="190"/>
      <c r="D1136" s="191"/>
    </row>
    <row r="1137" ht="16.9" customHeight="1" spans="1:4">
      <c r="A1137" s="108">
        <v>2200218</v>
      </c>
      <c r="B1137" s="192" t="s">
        <v>966</v>
      </c>
      <c r="C1137" s="190"/>
      <c r="D1137" s="191"/>
    </row>
    <row r="1138" ht="16.9" customHeight="1" spans="1:4">
      <c r="A1138" s="108">
        <v>2200250</v>
      </c>
      <c r="B1138" s="192" t="s">
        <v>118</v>
      </c>
      <c r="C1138" s="190"/>
      <c r="D1138" s="191"/>
    </row>
    <row r="1139" ht="16.9" customHeight="1" spans="1:4">
      <c r="A1139" s="108">
        <v>2200299</v>
      </c>
      <c r="B1139" s="192" t="s">
        <v>967</v>
      </c>
      <c r="C1139" s="190"/>
      <c r="D1139" s="191"/>
    </row>
    <row r="1140" ht="16.9" customHeight="1" spans="1:4">
      <c r="A1140" s="108">
        <v>22003</v>
      </c>
      <c r="B1140" s="189" t="s">
        <v>968</v>
      </c>
      <c r="C1140" s="190">
        <f>SUM(C1141:C1148)</f>
        <v>0</v>
      </c>
      <c r="D1140" s="191"/>
    </row>
    <row r="1141" ht="16.9" customHeight="1" spans="1:4">
      <c r="A1141" s="108">
        <v>2200301</v>
      </c>
      <c r="B1141" s="192" t="s">
        <v>109</v>
      </c>
      <c r="C1141" s="190"/>
      <c r="D1141" s="191"/>
    </row>
    <row r="1142" ht="16.9" customHeight="1" spans="1:4">
      <c r="A1142" s="108">
        <v>2200302</v>
      </c>
      <c r="B1142" s="192" t="s">
        <v>110</v>
      </c>
      <c r="C1142" s="190"/>
      <c r="D1142" s="191"/>
    </row>
    <row r="1143" ht="16.9" customHeight="1" spans="1:4">
      <c r="A1143" s="108">
        <v>2200303</v>
      </c>
      <c r="B1143" s="192" t="s">
        <v>111</v>
      </c>
      <c r="C1143" s="190"/>
      <c r="D1143" s="191"/>
    </row>
    <row r="1144" ht="16.9" customHeight="1" spans="1:4">
      <c r="A1144" s="108">
        <v>2200304</v>
      </c>
      <c r="B1144" s="192" t="s">
        <v>969</v>
      </c>
      <c r="C1144" s="190"/>
      <c r="D1144" s="191"/>
    </row>
    <row r="1145" ht="16.9" customHeight="1" spans="1:4">
      <c r="A1145" s="108">
        <v>2200305</v>
      </c>
      <c r="B1145" s="192" t="s">
        <v>970</v>
      </c>
      <c r="C1145" s="190"/>
      <c r="D1145" s="191"/>
    </row>
    <row r="1146" ht="16.9" customHeight="1" spans="1:4">
      <c r="A1146" s="108">
        <v>2200306</v>
      </c>
      <c r="B1146" s="192" t="s">
        <v>971</v>
      </c>
      <c r="C1146" s="190"/>
      <c r="D1146" s="191"/>
    </row>
    <row r="1147" ht="16.9" customHeight="1" spans="1:4">
      <c r="A1147" s="108">
        <v>2200350</v>
      </c>
      <c r="B1147" s="192" t="s">
        <v>118</v>
      </c>
      <c r="C1147" s="190"/>
      <c r="D1147" s="191"/>
    </row>
    <row r="1148" ht="16.9" customHeight="1" spans="1:4">
      <c r="A1148" s="108">
        <v>2200399</v>
      </c>
      <c r="B1148" s="192" t="s">
        <v>972</v>
      </c>
      <c r="C1148" s="190"/>
      <c r="D1148" s="191"/>
    </row>
    <row r="1149" ht="16.9" customHeight="1" spans="1:4">
      <c r="A1149" s="108">
        <v>22005</v>
      </c>
      <c r="B1149" s="189" t="s">
        <v>973</v>
      </c>
      <c r="C1149" s="190">
        <f>SUM(C1150:C1163)</f>
        <v>0</v>
      </c>
      <c r="D1149" s="191"/>
    </row>
    <row r="1150" ht="16.9" customHeight="1" spans="1:4">
      <c r="A1150" s="108">
        <v>2200501</v>
      </c>
      <c r="B1150" s="192" t="s">
        <v>109</v>
      </c>
      <c r="C1150" s="190"/>
      <c r="D1150" s="191"/>
    </row>
    <row r="1151" ht="16.9" customHeight="1" spans="1:4">
      <c r="A1151" s="108">
        <v>2200502</v>
      </c>
      <c r="B1151" s="192" t="s">
        <v>110</v>
      </c>
      <c r="C1151" s="190"/>
      <c r="D1151" s="191"/>
    </row>
    <row r="1152" ht="16.9" customHeight="1" spans="1:4">
      <c r="A1152" s="108">
        <v>2200503</v>
      </c>
      <c r="B1152" s="192" t="s">
        <v>111</v>
      </c>
      <c r="C1152" s="190"/>
      <c r="D1152" s="191"/>
    </row>
    <row r="1153" ht="16.9" customHeight="1" spans="1:4">
      <c r="A1153" s="108">
        <v>2200504</v>
      </c>
      <c r="B1153" s="192" t="s">
        <v>974</v>
      </c>
      <c r="C1153" s="190"/>
      <c r="D1153" s="191"/>
    </row>
    <row r="1154" ht="16.9" customHeight="1" spans="1:4">
      <c r="A1154" s="108">
        <v>2200506</v>
      </c>
      <c r="B1154" s="192" t="s">
        <v>975</v>
      </c>
      <c r="C1154" s="190"/>
      <c r="D1154" s="191"/>
    </row>
    <row r="1155" ht="16.9" customHeight="1" spans="1:4">
      <c r="A1155" s="108">
        <v>2200507</v>
      </c>
      <c r="B1155" s="192" t="s">
        <v>976</v>
      </c>
      <c r="C1155" s="190"/>
      <c r="D1155" s="191"/>
    </row>
    <row r="1156" ht="16.9" customHeight="1" spans="1:4">
      <c r="A1156" s="108">
        <v>2200508</v>
      </c>
      <c r="B1156" s="192" t="s">
        <v>977</v>
      </c>
      <c r="C1156" s="190"/>
      <c r="D1156" s="191"/>
    </row>
    <row r="1157" ht="16.9" customHeight="1" spans="1:4">
      <c r="A1157" s="108">
        <v>2200509</v>
      </c>
      <c r="B1157" s="192" t="s">
        <v>978</v>
      </c>
      <c r="C1157" s="190"/>
      <c r="D1157" s="191"/>
    </row>
    <row r="1158" ht="16.9" customHeight="1" spans="1:4">
      <c r="A1158" s="108">
        <v>2200510</v>
      </c>
      <c r="B1158" s="192" t="s">
        <v>979</v>
      </c>
      <c r="C1158" s="190"/>
      <c r="D1158" s="191"/>
    </row>
    <row r="1159" ht="16.9" customHeight="1" spans="1:4">
      <c r="A1159" s="108">
        <v>2200511</v>
      </c>
      <c r="B1159" s="192" t="s">
        <v>980</v>
      </c>
      <c r="C1159" s="190"/>
      <c r="D1159" s="191"/>
    </row>
    <row r="1160" ht="16.9" customHeight="1" spans="1:4">
      <c r="A1160" s="108">
        <v>2200512</v>
      </c>
      <c r="B1160" s="192" t="s">
        <v>981</v>
      </c>
      <c r="C1160" s="190"/>
      <c r="D1160" s="191"/>
    </row>
    <row r="1161" ht="16.9" customHeight="1" spans="1:4">
      <c r="A1161" s="108">
        <v>2200513</v>
      </c>
      <c r="B1161" s="192" t="s">
        <v>982</v>
      </c>
      <c r="C1161" s="190"/>
      <c r="D1161" s="191"/>
    </row>
    <row r="1162" ht="16.9" customHeight="1" spans="1:4">
      <c r="A1162" s="108">
        <v>2200514</v>
      </c>
      <c r="B1162" s="192" t="s">
        <v>983</v>
      </c>
      <c r="C1162" s="190"/>
      <c r="D1162" s="191"/>
    </row>
    <row r="1163" ht="16.9" customHeight="1" spans="1:4">
      <c r="A1163" s="108">
        <v>2200599</v>
      </c>
      <c r="B1163" s="192" t="s">
        <v>984</v>
      </c>
      <c r="C1163" s="190"/>
      <c r="D1163" s="191"/>
    </row>
    <row r="1164" ht="16.9" customHeight="1" spans="1:4">
      <c r="A1164" s="108">
        <v>22099</v>
      </c>
      <c r="B1164" s="189" t="s">
        <v>985</v>
      </c>
      <c r="C1164" s="190"/>
      <c r="D1164" s="191"/>
    </row>
    <row r="1165" ht="16.9" customHeight="1" spans="1:4">
      <c r="A1165" s="108">
        <v>221</v>
      </c>
      <c r="B1165" s="189" t="s">
        <v>986</v>
      </c>
      <c r="C1165" s="190">
        <f>SUM(C1166,C1175,C1179,)</f>
        <v>2170</v>
      </c>
      <c r="D1165" s="191">
        <v>41.4</v>
      </c>
    </row>
    <row r="1166" ht="16.9" customHeight="1" spans="1:4">
      <c r="A1166" s="108">
        <v>22101</v>
      </c>
      <c r="B1166" s="189" t="s">
        <v>987</v>
      </c>
      <c r="C1166" s="190">
        <f>SUM(C1167:C1174)</f>
        <v>678</v>
      </c>
      <c r="D1166" s="191"/>
    </row>
    <row r="1167" ht="16.9" customHeight="1" spans="1:4">
      <c r="A1167" s="108">
        <v>2210101</v>
      </c>
      <c r="B1167" s="192" t="s">
        <v>988</v>
      </c>
      <c r="C1167" s="190"/>
      <c r="D1167" s="191"/>
    </row>
    <row r="1168" ht="16.9" customHeight="1" spans="1:4">
      <c r="A1168" s="108">
        <v>2210102</v>
      </c>
      <c r="B1168" s="192" t="s">
        <v>989</v>
      </c>
      <c r="C1168" s="190"/>
      <c r="D1168" s="191"/>
    </row>
    <row r="1169" ht="16.9" customHeight="1" spans="1:4">
      <c r="A1169" s="108">
        <v>2210103</v>
      </c>
      <c r="B1169" s="192" t="s">
        <v>990</v>
      </c>
      <c r="C1169" s="190"/>
      <c r="D1169" s="191"/>
    </row>
    <row r="1170" ht="16.9" customHeight="1" spans="1:4">
      <c r="A1170" s="108">
        <v>2210104</v>
      </c>
      <c r="B1170" s="192" t="s">
        <v>991</v>
      </c>
      <c r="C1170" s="190"/>
      <c r="D1170" s="191"/>
    </row>
    <row r="1171" ht="16.9" customHeight="1" spans="1:4">
      <c r="A1171" s="108">
        <v>2210105</v>
      </c>
      <c r="B1171" s="192" t="s">
        <v>992</v>
      </c>
      <c r="C1171" s="190"/>
      <c r="D1171" s="191"/>
    </row>
    <row r="1172" ht="16.9" customHeight="1" spans="1:4">
      <c r="A1172" s="108">
        <v>2210106</v>
      </c>
      <c r="B1172" s="192" t="s">
        <v>993</v>
      </c>
      <c r="C1172" s="190">
        <v>200</v>
      </c>
      <c r="D1172" s="191"/>
    </row>
    <row r="1173" ht="16.9" customHeight="1" spans="1:4">
      <c r="A1173" s="108">
        <v>2210107</v>
      </c>
      <c r="B1173" s="192" t="s">
        <v>994</v>
      </c>
      <c r="C1173" s="190"/>
      <c r="D1173" s="191"/>
    </row>
    <row r="1174" ht="16.9" customHeight="1" spans="1:4">
      <c r="A1174" s="108">
        <v>2210199</v>
      </c>
      <c r="B1174" s="192" t="s">
        <v>995</v>
      </c>
      <c r="C1174" s="190">
        <v>478</v>
      </c>
      <c r="D1174" s="191"/>
    </row>
    <row r="1175" ht="16.9" customHeight="1" spans="1:4">
      <c r="A1175" s="108">
        <v>22102</v>
      </c>
      <c r="B1175" s="189" t="s">
        <v>996</v>
      </c>
      <c r="C1175" s="190">
        <f>SUM(C1176:C1178)</f>
        <v>1492</v>
      </c>
      <c r="D1175" s="191"/>
    </row>
    <row r="1176" ht="16.9" customHeight="1" spans="1:4">
      <c r="A1176" s="108">
        <v>2210201</v>
      </c>
      <c r="B1176" s="192" t="s">
        <v>997</v>
      </c>
      <c r="C1176" s="190">
        <v>1492</v>
      </c>
      <c r="D1176" s="191"/>
    </row>
    <row r="1177" ht="16.9" customHeight="1" spans="1:4">
      <c r="A1177" s="108">
        <v>2210202</v>
      </c>
      <c r="B1177" s="192" t="s">
        <v>998</v>
      </c>
      <c r="C1177" s="190"/>
      <c r="D1177" s="191"/>
    </row>
    <row r="1178" ht="16.9" customHeight="1" spans="1:4">
      <c r="A1178" s="108">
        <v>2210203</v>
      </c>
      <c r="B1178" s="192" t="s">
        <v>999</v>
      </c>
      <c r="C1178" s="190"/>
      <c r="D1178" s="191"/>
    </row>
    <row r="1179" ht="16.9" customHeight="1" spans="1:4">
      <c r="A1179" s="108">
        <v>22103</v>
      </c>
      <c r="B1179" s="189" t="s">
        <v>1000</v>
      </c>
      <c r="C1179" s="190">
        <f>SUM(C1180:C1182)</f>
        <v>0</v>
      </c>
      <c r="D1179" s="191"/>
    </row>
    <row r="1180" ht="16.9" customHeight="1" spans="1:4">
      <c r="A1180" s="108">
        <v>2210301</v>
      </c>
      <c r="B1180" s="192" t="s">
        <v>1001</v>
      </c>
      <c r="C1180" s="190"/>
      <c r="D1180" s="191"/>
    </row>
    <row r="1181" ht="16.9" customHeight="1" spans="1:4">
      <c r="A1181" s="108">
        <v>2210302</v>
      </c>
      <c r="B1181" s="192" t="s">
        <v>1002</v>
      </c>
      <c r="C1181" s="190"/>
      <c r="D1181" s="191"/>
    </row>
    <row r="1182" ht="16.9" customHeight="1" spans="1:4">
      <c r="A1182" s="108">
        <v>2210399</v>
      </c>
      <c r="B1182" s="192" t="s">
        <v>1003</v>
      </c>
      <c r="C1182" s="190"/>
      <c r="D1182" s="191"/>
    </row>
    <row r="1183" ht="16.9" customHeight="1" spans="1:4">
      <c r="A1183" s="108">
        <v>222</v>
      </c>
      <c r="B1183" s="189" t="s">
        <v>1004</v>
      </c>
      <c r="C1183" s="190">
        <f>SUM(C1184,C1199,C1213,C1218,C1224,)</f>
        <v>0</v>
      </c>
      <c r="D1183" s="191"/>
    </row>
    <row r="1184" ht="16.9" customHeight="1" spans="1:4">
      <c r="A1184" s="108">
        <v>22201</v>
      </c>
      <c r="B1184" s="189" t="s">
        <v>1005</v>
      </c>
      <c r="C1184" s="190">
        <f>SUM(C1185:C1198)</f>
        <v>0</v>
      </c>
      <c r="D1184" s="191"/>
    </row>
    <row r="1185" ht="16.9" customHeight="1" spans="1:4">
      <c r="A1185" s="108">
        <v>2220101</v>
      </c>
      <c r="B1185" s="192" t="s">
        <v>109</v>
      </c>
      <c r="C1185" s="190"/>
      <c r="D1185" s="191"/>
    </row>
    <row r="1186" ht="16.9" customHeight="1" spans="1:4">
      <c r="A1186" s="108">
        <v>2220102</v>
      </c>
      <c r="B1186" s="192" t="s">
        <v>110</v>
      </c>
      <c r="C1186" s="190"/>
      <c r="D1186" s="191"/>
    </row>
    <row r="1187" ht="16.9" customHeight="1" spans="1:4">
      <c r="A1187" s="108">
        <v>2220103</v>
      </c>
      <c r="B1187" s="192" t="s">
        <v>111</v>
      </c>
      <c r="C1187" s="190"/>
      <c r="D1187" s="191"/>
    </row>
    <row r="1188" ht="16.9" customHeight="1" spans="1:4">
      <c r="A1188" s="108">
        <v>2220104</v>
      </c>
      <c r="B1188" s="192" t="s">
        <v>1006</v>
      </c>
      <c r="C1188" s="190"/>
      <c r="D1188" s="191"/>
    </row>
    <row r="1189" ht="16.9" customHeight="1" spans="1:4">
      <c r="A1189" s="108">
        <v>2220105</v>
      </c>
      <c r="B1189" s="192" t="s">
        <v>1007</v>
      </c>
      <c r="C1189" s="190"/>
      <c r="D1189" s="191"/>
    </row>
    <row r="1190" ht="16.9" customHeight="1" spans="1:4">
      <c r="A1190" s="108">
        <v>2220106</v>
      </c>
      <c r="B1190" s="192" t="s">
        <v>1008</v>
      </c>
      <c r="C1190" s="190"/>
      <c r="D1190" s="191"/>
    </row>
    <row r="1191" ht="16.9" customHeight="1" spans="1:4">
      <c r="A1191" s="108">
        <v>2220107</v>
      </c>
      <c r="B1191" s="192" t="s">
        <v>1009</v>
      </c>
      <c r="C1191" s="190"/>
      <c r="D1191" s="191"/>
    </row>
    <row r="1192" ht="16.9" customHeight="1" spans="1:4">
      <c r="A1192" s="108">
        <v>2220112</v>
      </c>
      <c r="B1192" s="192" t="s">
        <v>1010</v>
      </c>
      <c r="C1192" s="190"/>
      <c r="D1192" s="191"/>
    </row>
    <row r="1193" ht="16.9" customHeight="1" spans="1:4">
      <c r="A1193" s="108">
        <v>2220113</v>
      </c>
      <c r="B1193" s="192" t="s">
        <v>1011</v>
      </c>
      <c r="C1193" s="190"/>
      <c r="D1193" s="191"/>
    </row>
    <row r="1194" ht="16.9" customHeight="1" spans="1:4">
      <c r="A1194" s="108">
        <v>2220114</v>
      </c>
      <c r="B1194" s="192" t="s">
        <v>1012</v>
      </c>
      <c r="C1194" s="190"/>
      <c r="D1194" s="191"/>
    </row>
    <row r="1195" ht="16.9" customHeight="1" spans="1:4">
      <c r="A1195" s="108">
        <v>2220115</v>
      </c>
      <c r="B1195" s="192" t="s">
        <v>1013</v>
      </c>
      <c r="C1195" s="190"/>
      <c r="D1195" s="191"/>
    </row>
    <row r="1196" ht="16.9" customHeight="1" spans="1:4">
      <c r="A1196" s="108">
        <v>2220118</v>
      </c>
      <c r="B1196" s="192" t="s">
        <v>1014</v>
      </c>
      <c r="C1196" s="190"/>
      <c r="D1196" s="191"/>
    </row>
    <row r="1197" ht="16.9" customHeight="1" spans="1:4">
      <c r="A1197" s="108">
        <v>2220150</v>
      </c>
      <c r="B1197" s="192" t="s">
        <v>118</v>
      </c>
      <c r="C1197" s="190"/>
      <c r="D1197" s="191"/>
    </row>
    <row r="1198" ht="16.9" customHeight="1" spans="1:4">
      <c r="A1198" s="108">
        <v>2220199</v>
      </c>
      <c r="B1198" s="192" t="s">
        <v>1015</v>
      </c>
      <c r="C1198" s="190"/>
      <c r="D1198" s="191"/>
    </row>
    <row r="1199" ht="16.9" customHeight="1" spans="1:4">
      <c r="A1199" s="108">
        <v>22202</v>
      </c>
      <c r="B1199" s="189" t="s">
        <v>1016</v>
      </c>
      <c r="C1199" s="190">
        <f>SUM(C1200:C1212)</f>
        <v>0</v>
      </c>
      <c r="D1199" s="191"/>
    </row>
    <row r="1200" ht="16.9" customHeight="1" spans="1:4">
      <c r="A1200" s="108">
        <v>2220201</v>
      </c>
      <c r="B1200" s="192" t="s">
        <v>109</v>
      </c>
      <c r="C1200" s="190"/>
      <c r="D1200" s="191"/>
    </row>
    <row r="1201" ht="16.9" customHeight="1" spans="1:4">
      <c r="A1201" s="108">
        <v>2220202</v>
      </c>
      <c r="B1201" s="192" t="s">
        <v>110</v>
      </c>
      <c r="C1201" s="190"/>
      <c r="D1201" s="191"/>
    </row>
    <row r="1202" ht="16.9" customHeight="1" spans="1:4">
      <c r="A1202" s="108">
        <v>2220203</v>
      </c>
      <c r="B1202" s="192" t="s">
        <v>111</v>
      </c>
      <c r="C1202" s="190"/>
      <c r="D1202" s="191"/>
    </row>
    <row r="1203" ht="16.9" customHeight="1" spans="1:4">
      <c r="A1203" s="108">
        <v>2220204</v>
      </c>
      <c r="B1203" s="192" t="s">
        <v>1017</v>
      </c>
      <c r="C1203" s="190"/>
      <c r="D1203" s="191"/>
    </row>
    <row r="1204" ht="16.9" customHeight="1" spans="1:4">
      <c r="A1204" s="108">
        <v>2220205</v>
      </c>
      <c r="B1204" s="192" t="s">
        <v>1018</v>
      </c>
      <c r="C1204" s="190"/>
      <c r="D1204" s="191"/>
    </row>
    <row r="1205" ht="16.9" customHeight="1" spans="1:4">
      <c r="A1205" s="108">
        <v>2220206</v>
      </c>
      <c r="B1205" s="192" t="s">
        <v>1019</v>
      </c>
      <c r="C1205" s="190"/>
      <c r="D1205" s="191"/>
    </row>
    <row r="1206" ht="16.9" customHeight="1" spans="1:4">
      <c r="A1206" s="108">
        <v>2220207</v>
      </c>
      <c r="B1206" s="192" t="s">
        <v>1020</v>
      </c>
      <c r="C1206" s="190"/>
      <c r="D1206" s="191"/>
    </row>
    <row r="1207" ht="16.9" customHeight="1" spans="1:4">
      <c r="A1207" s="108">
        <v>2220209</v>
      </c>
      <c r="B1207" s="192" t="s">
        <v>1021</v>
      </c>
      <c r="C1207" s="190"/>
      <c r="D1207" s="191"/>
    </row>
    <row r="1208" ht="16.9" customHeight="1" spans="1:4">
      <c r="A1208" s="108">
        <v>2220210</v>
      </c>
      <c r="B1208" s="192" t="s">
        <v>1022</v>
      </c>
      <c r="C1208" s="190"/>
      <c r="D1208" s="191"/>
    </row>
    <row r="1209" ht="16.9" customHeight="1" spans="1:4">
      <c r="A1209" s="108">
        <v>2220211</v>
      </c>
      <c r="B1209" s="192" t="s">
        <v>1023</v>
      </c>
      <c r="C1209" s="190"/>
      <c r="D1209" s="191"/>
    </row>
    <row r="1210" ht="16.9" customHeight="1" spans="1:4">
      <c r="A1210" s="108">
        <v>2220212</v>
      </c>
      <c r="B1210" s="192" t="s">
        <v>1024</v>
      </c>
      <c r="C1210" s="190"/>
      <c r="D1210" s="191"/>
    </row>
    <row r="1211" ht="16.9" customHeight="1" spans="1:4">
      <c r="A1211" s="108">
        <v>2220250</v>
      </c>
      <c r="B1211" s="192" t="s">
        <v>118</v>
      </c>
      <c r="C1211" s="190"/>
      <c r="D1211" s="191"/>
    </row>
    <row r="1212" ht="16.9" customHeight="1" spans="1:4">
      <c r="A1212" s="108">
        <v>2220299</v>
      </c>
      <c r="B1212" s="192" t="s">
        <v>1025</v>
      </c>
      <c r="C1212" s="190"/>
      <c r="D1212" s="191"/>
    </row>
    <row r="1213" ht="16.9" customHeight="1" spans="1:4">
      <c r="A1213" s="108">
        <v>22203</v>
      </c>
      <c r="B1213" s="189" t="s">
        <v>1026</v>
      </c>
      <c r="C1213" s="190">
        <f>SUM(C1214:C1217)</f>
        <v>0</v>
      </c>
      <c r="D1213" s="191"/>
    </row>
    <row r="1214" ht="16.9" customHeight="1" spans="1:4">
      <c r="A1214" s="108">
        <v>2220301</v>
      </c>
      <c r="B1214" s="192" t="s">
        <v>1027</v>
      </c>
      <c r="C1214" s="190"/>
      <c r="D1214" s="191"/>
    </row>
    <row r="1215" ht="16.9" customHeight="1" spans="1:4">
      <c r="A1215" s="108">
        <v>2220303</v>
      </c>
      <c r="B1215" s="192" t="s">
        <v>1028</v>
      </c>
      <c r="C1215" s="190"/>
      <c r="D1215" s="191"/>
    </row>
    <row r="1216" ht="16.9" customHeight="1" spans="1:4">
      <c r="A1216" s="108">
        <v>2220304</v>
      </c>
      <c r="B1216" s="192" t="s">
        <v>1029</v>
      </c>
      <c r="C1216" s="190"/>
      <c r="D1216" s="191"/>
    </row>
    <row r="1217" ht="16.9" customHeight="1" spans="1:4">
      <c r="A1217" s="108">
        <v>2220399</v>
      </c>
      <c r="B1217" s="192" t="s">
        <v>1030</v>
      </c>
      <c r="C1217" s="190"/>
      <c r="D1217" s="191"/>
    </row>
    <row r="1218" ht="16.9" customHeight="1" spans="1:4">
      <c r="A1218" s="108">
        <v>22204</v>
      </c>
      <c r="B1218" s="189" t="s">
        <v>1031</v>
      </c>
      <c r="C1218" s="190">
        <f>SUM(C1219:C1223)</f>
        <v>0</v>
      </c>
      <c r="D1218" s="191"/>
    </row>
    <row r="1219" ht="16.9" customHeight="1" spans="1:4">
      <c r="A1219" s="108">
        <v>2220401</v>
      </c>
      <c r="B1219" s="192" t="s">
        <v>1032</v>
      </c>
      <c r="C1219" s="190"/>
      <c r="D1219" s="191"/>
    </row>
    <row r="1220" ht="16.9" customHeight="1" spans="1:4">
      <c r="A1220" s="108">
        <v>2220402</v>
      </c>
      <c r="B1220" s="192" t="s">
        <v>1033</v>
      </c>
      <c r="C1220" s="190"/>
      <c r="D1220" s="191"/>
    </row>
    <row r="1221" ht="16.9" customHeight="1" spans="1:4">
      <c r="A1221" s="108">
        <v>2220403</v>
      </c>
      <c r="B1221" s="192" t="s">
        <v>1034</v>
      </c>
      <c r="C1221" s="190"/>
      <c r="D1221" s="191"/>
    </row>
    <row r="1222" ht="16.9" customHeight="1" spans="1:4">
      <c r="A1222" s="108">
        <v>2220404</v>
      </c>
      <c r="B1222" s="192" t="s">
        <v>1035</v>
      </c>
      <c r="C1222" s="190"/>
      <c r="D1222" s="191"/>
    </row>
    <row r="1223" ht="16.9" customHeight="1" spans="1:4">
      <c r="A1223" s="108">
        <v>2220499</v>
      </c>
      <c r="B1223" s="192" t="s">
        <v>1036</v>
      </c>
      <c r="C1223" s="190"/>
      <c r="D1223" s="191"/>
    </row>
    <row r="1224" ht="16.9" customHeight="1" spans="1:4">
      <c r="A1224" s="108">
        <v>22205</v>
      </c>
      <c r="B1224" s="189" t="s">
        <v>1037</v>
      </c>
      <c r="C1224" s="190">
        <f>SUM(C1225:C1235)</f>
        <v>0</v>
      </c>
      <c r="D1224" s="191"/>
    </row>
    <row r="1225" ht="16.9" customHeight="1" spans="1:4">
      <c r="A1225" s="108">
        <v>2220501</v>
      </c>
      <c r="B1225" s="192" t="s">
        <v>1038</v>
      </c>
      <c r="C1225" s="190"/>
      <c r="D1225" s="191"/>
    </row>
    <row r="1226" ht="16.9" customHeight="1" spans="1:4">
      <c r="A1226" s="108">
        <v>2220502</v>
      </c>
      <c r="B1226" s="192" t="s">
        <v>1039</v>
      </c>
      <c r="C1226" s="190"/>
      <c r="D1226" s="191"/>
    </row>
    <row r="1227" ht="16.9" customHeight="1" spans="1:4">
      <c r="A1227" s="108">
        <v>2220503</v>
      </c>
      <c r="B1227" s="192" t="s">
        <v>1040</v>
      </c>
      <c r="C1227" s="190"/>
      <c r="D1227" s="191"/>
    </row>
    <row r="1228" ht="16.9" customHeight="1" spans="1:4">
      <c r="A1228" s="108">
        <v>2220504</v>
      </c>
      <c r="B1228" s="192" t="s">
        <v>1041</v>
      </c>
      <c r="C1228" s="190"/>
      <c r="D1228" s="191"/>
    </row>
    <row r="1229" ht="16.9" customHeight="1" spans="1:4">
      <c r="A1229" s="108">
        <v>2220505</v>
      </c>
      <c r="B1229" s="192" t="s">
        <v>1042</v>
      </c>
      <c r="C1229" s="190"/>
      <c r="D1229" s="191"/>
    </row>
    <row r="1230" ht="16.9" customHeight="1" spans="1:4">
      <c r="A1230" s="108">
        <v>2220506</v>
      </c>
      <c r="B1230" s="192" t="s">
        <v>1043</v>
      </c>
      <c r="C1230" s="190"/>
      <c r="D1230" s="191"/>
    </row>
    <row r="1231" ht="16.9" customHeight="1" spans="1:4">
      <c r="A1231" s="108">
        <v>2220507</v>
      </c>
      <c r="B1231" s="192" t="s">
        <v>1044</v>
      </c>
      <c r="C1231" s="190"/>
      <c r="D1231" s="191"/>
    </row>
    <row r="1232" ht="16.9" customHeight="1" spans="1:4">
      <c r="A1232" s="108">
        <v>2220508</v>
      </c>
      <c r="B1232" s="192" t="s">
        <v>1045</v>
      </c>
      <c r="C1232" s="190"/>
      <c r="D1232" s="191"/>
    </row>
    <row r="1233" ht="16.9" customHeight="1" spans="1:4">
      <c r="A1233" s="108">
        <v>2220509</v>
      </c>
      <c r="B1233" s="192" t="s">
        <v>1046</v>
      </c>
      <c r="C1233" s="190"/>
      <c r="D1233" s="191"/>
    </row>
    <row r="1234" ht="16.9" customHeight="1" spans="1:4">
      <c r="A1234" s="108">
        <v>2220510</v>
      </c>
      <c r="B1234" s="192" t="s">
        <v>1047</v>
      </c>
      <c r="C1234" s="190"/>
      <c r="D1234" s="191"/>
    </row>
    <row r="1235" ht="16.9" customHeight="1" spans="1:4">
      <c r="A1235" s="108">
        <v>2220599</v>
      </c>
      <c r="B1235" s="192" t="s">
        <v>1048</v>
      </c>
      <c r="C1235" s="190"/>
      <c r="D1235" s="191"/>
    </row>
    <row r="1236" ht="16.9" customHeight="1" spans="1:4">
      <c r="A1236" s="108">
        <v>224</v>
      </c>
      <c r="B1236" s="189" t="s">
        <v>1049</v>
      </c>
      <c r="C1236" s="190">
        <f>SUM(C1237,C1249,C1255,C1261,C1269,C1282,C1286,C1292)</f>
        <v>1112</v>
      </c>
      <c r="D1236" s="191"/>
    </row>
    <row r="1237" ht="16.9" customHeight="1" spans="1:4">
      <c r="A1237" s="108">
        <v>22401</v>
      </c>
      <c r="B1237" s="189" t="s">
        <v>1050</v>
      </c>
      <c r="C1237" s="190">
        <f>SUM(C1238:C1248)</f>
        <v>653</v>
      </c>
      <c r="D1237" s="191"/>
    </row>
    <row r="1238" ht="16.9" customHeight="1" spans="1:4">
      <c r="A1238" s="108">
        <v>2240101</v>
      </c>
      <c r="B1238" s="192" t="s">
        <v>109</v>
      </c>
      <c r="C1238" s="190">
        <v>551</v>
      </c>
      <c r="D1238" s="191"/>
    </row>
    <row r="1239" ht="16.9" customHeight="1" spans="1:4">
      <c r="A1239" s="108">
        <v>2240102</v>
      </c>
      <c r="B1239" s="192" t="s">
        <v>110</v>
      </c>
      <c r="C1239" s="190"/>
      <c r="D1239" s="191"/>
    </row>
    <row r="1240" ht="16.9" customHeight="1" spans="1:4">
      <c r="A1240" s="108">
        <v>2240103</v>
      </c>
      <c r="B1240" s="192" t="s">
        <v>111</v>
      </c>
      <c r="C1240" s="190"/>
      <c r="D1240" s="191"/>
    </row>
    <row r="1241" ht="16.9" customHeight="1" spans="1:4">
      <c r="A1241" s="108">
        <v>2240104</v>
      </c>
      <c r="B1241" s="192" t="s">
        <v>1051</v>
      </c>
      <c r="C1241" s="190"/>
      <c r="D1241" s="191"/>
    </row>
    <row r="1242" ht="16.9" customHeight="1" spans="1:4">
      <c r="A1242" s="108">
        <v>2240105</v>
      </c>
      <c r="B1242" s="192" t="s">
        <v>1052</v>
      </c>
      <c r="C1242" s="190"/>
      <c r="D1242" s="191"/>
    </row>
    <row r="1243" ht="16.9" customHeight="1" spans="1:4">
      <c r="A1243" s="108">
        <v>2240106</v>
      </c>
      <c r="B1243" s="192" t="s">
        <v>1053</v>
      </c>
      <c r="C1243" s="190">
        <v>102</v>
      </c>
      <c r="D1243" s="191"/>
    </row>
    <row r="1244" ht="16.9" customHeight="1" spans="1:4">
      <c r="A1244" s="108">
        <v>2240107</v>
      </c>
      <c r="B1244" s="192" t="s">
        <v>1054</v>
      </c>
      <c r="C1244" s="190"/>
      <c r="D1244" s="191"/>
    </row>
    <row r="1245" ht="16.9" customHeight="1" spans="1:4">
      <c r="A1245" s="108">
        <v>2240108</v>
      </c>
      <c r="B1245" s="192" t="s">
        <v>1055</v>
      </c>
      <c r="C1245" s="190"/>
      <c r="D1245" s="191"/>
    </row>
    <row r="1246" ht="16.9" customHeight="1" spans="1:4">
      <c r="A1246" s="108">
        <v>2240109</v>
      </c>
      <c r="B1246" s="192" t="s">
        <v>1056</v>
      </c>
      <c r="C1246" s="190"/>
      <c r="D1246" s="191"/>
    </row>
    <row r="1247" ht="16.9" customHeight="1" spans="1:4">
      <c r="A1247" s="108">
        <v>2240150</v>
      </c>
      <c r="B1247" s="192" t="s">
        <v>118</v>
      </c>
      <c r="C1247" s="190"/>
      <c r="D1247" s="191"/>
    </row>
    <row r="1248" ht="16.9" customHeight="1" spans="1:4">
      <c r="A1248" s="108">
        <v>2240199</v>
      </c>
      <c r="B1248" s="192" t="s">
        <v>1057</v>
      </c>
      <c r="C1248" s="190"/>
      <c r="D1248" s="191"/>
    </row>
    <row r="1249" ht="16.9" customHeight="1" spans="1:4">
      <c r="A1249" s="108">
        <v>22402</v>
      </c>
      <c r="B1249" s="189" t="s">
        <v>1058</v>
      </c>
      <c r="C1249" s="190">
        <f>SUM(C1250:C1254)</f>
        <v>456</v>
      </c>
      <c r="D1249" s="191"/>
    </row>
    <row r="1250" ht="16.9" customHeight="1" spans="1:4">
      <c r="A1250" s="108">
        <v>2240201</v>
      </c>
      <c r="B1250" s="192" t="s">
        <v>109</v>
      </c>
      <c r="C1250" s="190">
        <v>456</v>
      </c>
      <c r="D1250" s="191"/>
    </row>
    <row r="1251" ht="16.9" customHeight="1" spans="1:4">
      <c r="A1251" s="108">
        <v>2240202</v>
      </c>
      <c r="B1251" s="192" t="s">
        <v>110</v>
      </c>
      <c r="C1251" s="190"/>
      <c r="D1251" s="191"/>
    </row>
    <row r="1252" ht="16.9" customHeight="1" spans="1:4">
      <c r="A1252" s="108">
        <v>2240203</v>
      </c>
      <c r="B1252" s="192" t="s">
        <v>111</v>
      </c>
      <c r="C1252" s="190"/>
      <c r="D1252" s="191"/>
    </row>
    <row r="1253" ht="16.9" customHeight="1" spans="1:4">
      <c r="A1253" s="108">
        <v>2240204</v>
      </c>
      <c r="B1253" s="192" t="s">
        <v>1059</v>
      </c>
      <c r="C1253" s="190"/>
      <c r="D1253" s="191"/>
    </row>
    <row r="1254" ht="16.9" customHeight="1" spans="1:4">
      <c r="A1254" s="108">
        <v>2240299</v>
      </c>
      <c r="B1254" s="192" t="s">
        <v>1060</v>
      </c>
      <c r="C1254" s="190"/>
      <c r="D1254" s="191"/>
    </row>
    <row r="1255" ht="16.9" customHeight="1" spans="1:4">
      <c r="A1255" s="108">
        <v>22403</v>
      </c>
      <c r="B1255" s="189" t="s">
        <v>1061</v>
      </c>
      <c r="C1255" s="190">
        <f>SUM(C1256:C1260)</f>
        <v>0</v>
      </c>
      <c r="D1255" s="191"/>
    </row>
    <row r="1256" ht="16.9" customHeight="1" spans="1:4">
      <c r="A1256" s="108">
        <v>2240301</v>
      </c>
      <c r="B1256" s="192" t="s">
        <v>109</v>
      </c>
      <c r="C1256" s="190"/>
      <c r="D1256" s="191"/>
    </row>
    <row r="1257" ht="16.9" customHeight="1" spans="1:4">
      <c r="A1257" s="108">
        <v>2240302</v>
      </c>
      <c r="B1257" s="192" t="s">
        <v>110</v>
      </c>
      <c r="C1257" s="190"/>
      <c r="D1257" s="191"/>
    </row>
    <row r="1258" ht="16.9" customHeight="1" spans="1:4">
      <c r="A1258" s="108">
        <v>2240303</v>
      </c>
      <c r="B1258" s="192" t="s">
        <v>111</v>
      </c>
      <c r="C1258" s="190"/>
      <c r="D1258" s="191"/>
    </row>
    <row r="1259" ht="16.9" customHeight="1" spans="1:4">
      <c r="A1259" s="108">
        <v>2240304</v>
      </c>
      <c r="B1259" s="192" t="s">
        <v>1062</v>
      </c>
      <c r="C1259" s="190"/>
      <c r="D1259" s="191"/>
    </row>
    <row r="1260" ht="16.9" customHeight="1" spans="1:4">
      <c r="A1260" s="108">
        <v>2240399</v>
      </c>
      <c r="B1260" s="192" t="s">
        <v>1063</v>
      </c>
      <c r="C1260" s="190"/>
      <c r="D1260" s="191"/>
    </row>
    <row r="1261" ht="16.9" customHeight="1" spans="1:4">
      <c r="A1261" s="108">
        <v>22404</v>
      </c>
      <c r="B1261" s="189" t="s">
        <v>1064</v>
      </c>
      <c r="C1261" s="190">
        <f>SUM(C1262:C1268)</f>
        <v>0</v>
      </c>
      <c r="D1261" s="191"/>
    </row>
    <row r="1262" ht="16.9" customHeight="1" spans="1:4">
      <c r="A1262" s="108">
        <v>2240401</v>
      </c>
      <c r="B1262" s="192" t="s">
        <v>109</v>
      </c>
      <c r="C1262" s="190"/>
      <c r="D1262" s="191"/>
    </row>
    <row r="1263" ht="16.9" customHeight="1" spans="1:4">
      <c r="A1263" s="108">
        <v>2240402</v>
      </c>
      <c r="B1263" s="192" t="s">
        <v>110</v>
      </c>
      <c r="C1263" s="190"/>
      <c r="D1263" s="191"/>
    </row>
    <row r="1264" ht="16.9" customHeight="1" spans="1:4">
      <c r="A1264" s="108">
        <v>2240403</v>
      </c>
      <c r="B1264" s="192" t="s">
        <v>111</v>
      </c>
      <c r="C1264" s="190"/>
      <c r="D1264" s="191"/>
    </row>
    <row r="1265" ht="16.9" customHeight="1" spans="1:4">
      <c r="A1265" s="108">
        <v>2240404</v>
      </c>
      <c r="B1265" s="192" t="s">
        <v>1065</v>
      </c>
      <c r="C1265" s="190"/>
      <c r="D1265" s="191"/>
    </row>
    <row r="1266" ht="16.9" customHeight="1" spans="1:4">
      <c r="A1266" s="108">
        <v>2240405</v>
      </c>
      <c r="B1266" s="192" t="s">
        <v>1066</v>
      </c>
      <c r="C1266" s="190"/>
      <c r="D1266" s="191"/>
    </row>
    <row r="1267" ht="16.9" customHeight="1" spans="1:4">
      <c r="A1267" s="108">
        <v>2240450</v>
      </c>
      <c r="B1267" s="192" t="s">
        <v>118</v>
      </c>
      <c r="C1267" s="190"/>
      <c r="D1267" s="191"/>
    </row>
    <row r="1268" ht="16.9" customHeight="1" spans="1:4">
      <c r="A1268" s="108">
        <v>2240499</v>
      </c>
      <c r="B1268" s="192" t="s">
        <v>1067</v>
      </c>
      <c r="C1268" s="190"/>
      <c r="D1268" s="191"/>
    </row>
    <row r="1269" ht="16.9" customHeight="1" spans="1:4">
      <c r="A1269" s="108">
        <v>22405</v>
      </c>
      <c r="B1269" s="189" t="s">
        <v>1068</v>
      </c>
      <c r="C1269" s="190">
        <f>SUM(C1270:C1281)</f>
        <v>0</v>
      </c>
      <c r="D1269" s="191"/>
    </row>
    <row r="1270" ht="16.9" customHeight="1" spans="1:4">
      <c r="A1270" s="108">
        <v>2240501</v>
      </c>
      <c r="B1270" s="192" t="s">
        <v>109</v>
      </c>
      <c r="C1270" s="190"/>
      <c r="D1270" s="191"/>
    </row>
    <row r="1271" ht="16.9" customHeight="1" spans="1:4">
      <c r="A1271" s="108">
        <v>2240502</v>
      </c>
      <c r="B1271" s="192" t="s">
        <v>110</v>
      </c>
      <c r="C1271" s="190"/>
      <c r="D1271" s="191"/>
    </row>
    <row r="1272" ht="16.9" customHeight="1" spans="1:4">
      <c r="A1272" s="108">
        <v>2240503</v>
      </c>
      <c r="B1272" s="192" t="s">
        <v>111</v>
      </c>
      <c r="C1272" s="190"/>
      <c r="D1272" s="191"/>
    </row>
    <row r="1273" ht="16.9" customHeight="1" spans="1:4">
      <c r="A1273" s="108">
        <v>2240504</v>
      </c>
      <c r="B1273" s="192" t="s">
        <v>1069</v>
      </c>
      <c r="C1273" s="190"/>
      <c r="D1273" s="191"/>
    </row>
    <row r="1274" ht="16.9" customHeight="1" spans="1:4">
      <c r="A1274" s="108">
        <v>2240505</v>
      </c>
      <c r="B1274" s="192" t="s">
        <v>1070</v>
      </c>
      <c r="C1274" s="190"/>
      <c r="D1274" s="191"/>
    </row>
    <row r="1275" ht="16.9" customHeight="1" spans="1:4">
      <c r="A1275" s="108">
        <v>2240506</v>
      </c>
      <c r="B1275" s="192" t="s">
        <v>1071</v>
      </c>
      <c r="C1275" s="190"/>
      <c r="D1275" s="191"/>
    </row>
    <row r="1276" ht="16.9" customHeight="1" spans="1:4">
      <c r="A1276" s="108">
        <v>2240507</v>
      </c>
      <c r="B1276" s="192" t="s">
        <v>1072</v>
      </c>
      <c r="C1276" s="190"/>
      <c r="D1276" s="191"/>
    </row>
    <row r="1277" ht="16.9" customHeight="1" spans="1:4">
      <c r="A1277" s="108">
        <v>2240508</v>
      </c>
      <c r="B1277" s="192" t="s">
        <v>1073</v>
      </c>
      <c r="C1277" s="190"/>
      <c r="D1277" s="191"/>
    </row>
    <row r="1278" ht="16.9" customHeight="1" spans="1:4">
      <c r="A1278" s="108">
        <v>2240509</v>
      </c>
      <c r="B1278" s="192" t="s">
        <v>1074</v>
      </c>
      <c r="C1278" s="190"/>
      <c r="D1278" s="191"/>
    </row>
    <row r="1279" ht="16.9" customHeight="1" spans="1:4">
      <c r="A1279" s="108">
        <v>2240510</v>
      </c>
      <c r="B1279" s="192" t="s">
        <v>1075</v>
      </c>
      <c r="C1279" s="190"/>
      <c r="D1279" s="191"/>
    </row>
    <row r="1280" ht="16.9" customHeight="1" spans="1:4">
      <c r="A1280" s="108">
        <v>2240550</v>
      </c>
      <c r="B1280" s="192" t="s">
        <v>1076</v>
      </c>
      <c r="C1280" s="190"/>
      <c r="D1280" s="191"/>
    </row>
    <row r="1281" ht="16.9" customHeight="1" spans="1:4">
      <c r="A1281" s="108">
        <v>2240599</v>
      </c>
      <c r="B1281" s="192" t="s">
        <v>1077</v>
      </c>
      <c r="C1281" s="190"/>
      <c r="D1281" s="191"/>
    </row>
    <row r="1282" ht="16.9" customHeight="1" spans="1:4">
      <c r="A1282" s="108">
        <v>22406</v>
      </c>
      <c r="B1282" s="189" t="s">
        <v>1078</v>
      </c>
      <c r="C1282" s="190">
        <f>SUM(C1283:C1285)</f>
        <v>0</v>
      </c>
      <c r="D1282" s="191"/>
    </row>
    <row r="1283" ht="16.9" customHeight="1" spans="1:4">
      <c r="A1283" s="108">
        <v>2240601</v>
      </c>
      <c r="B1283" s="192" t="s">
        <v>1079</v>
      </c>
      <c r="C1283" s="190"/>
      <c r="D1283" s="191"/>
    </row>
    <row r="1284" ht="16.9" customHeight="1" spans="1:4">
      <c r="A1284" s="108">
        <v>2240602</v>
      </c>
      <c r="B1284" s="192" t="s">
        <v>1080</v>
      </c>
      <c r="C1284" s="190"/>
      <c r="D1284" s="191"/>
    </row>
    <row r="1285" ht="16.9" customHeight="1" spans="1:4">
      <c r="A1285" s="108">
        <v>2240699</v>
      </c>
      <c r="B1285" s="192" t="s">
        <v>1081</v>
      </c>
      <c r="C1285" s="190"/>
      <c r="D1285" s="191"/>
    </row>
    <row r="1286" ht="16.9" customHeight="1" spans="1:4">
      <c r="A1286" s="108">
        <v>22407</v>
      </c>
      <c r="B1286" s="189" t="s">
        <v>1082</v>
      </c>
      <c r="C1286" s="190">
        <f>SUM(C1287:C1291)</f>
        <v>3</v>
      </c>
      <c r="D1286" s="191"/>
    </row>
    <row r="1287" ht="16.9" customHeight="1" spans="1:4">
      <c r="A1287" s="108">
        <v>2240701</v>
      </c>
      <c r="B1287" s="192" t="s">
        <v>1083</v>
      </c>
      <c r="C1287" s="190"/>
      <c r="D1287" s="191"/>
    </row>
    <row r="1288" ht="16.9" customHeight="1" spans="1:4">
      <c r="A1288" s="108">
        <v>2240702</v>
      </c>
      <c r="B1288" s="192" t="s">
        <v>1084</v>
      </c>
      <c r="C1288" s="190">
        <v>3</v>
      </c>
      <c r="D1288" s="191"/>
    </row>
    <row r="1289" ht="16.9" customHeight="1" spans="1:4">
      <c r="A1289" s="108">
        <v>2240703</v>
      </c>
      <c r="B1289" s="192" t="s">
        <v>1085</v>
      </c>
      <c r="C1289" s="190"/>
      <c r="D1289" s="191"/>
    </row>
    <row r="1290" ht="16.9" customHeight="1" spans="1:4">
      <c r="A1290" s="108">
        <v>2240704</v>
      </c>
      <c r="B1290" s="192" t="s">
        <v>1086</v>
      </c>
      <c r="C1290" s="190"/>
      <c r="D1290" s="191"/>
    </row>
    <row r="1291" ht="16.9" customHeight="1" spans="1:4">
      <c r="A1291" s="108">
        <v>2240799</v>
      </c>
      <c r="B1291" s="192" t="s">
        <v>1087</v>
      </c>
      <c r="C1291" s="190"/>
      <c r="D1291" s="191"/>
    </row>
    <row r="1292" ht="16.9" customHeight="1" spans="1:4">
      <c r="A1292" s="108">
        <v>22499</v>
      </c>
      <c r="B1292" s="189" t="s">
        <v>1088</v>
      </c>
      <c r="C1292" s="190"/>
      <c r="D1292" s="191"/>
    </row>
    <row r="1293" ht="16.9" customHeight="1" spans="1:4">
      <c r="A1293" s="108">
        <v>227</v>
      </c>
      <c r="B1293" s="189" t="s">
        <v>1089</v>
      </c>
      <c r="C1293" s="190">
        <v>590</v>
      </c>
      <c r="D1293" s="191">
        <v>90.9</v>
      </c>
    </row>
    <row r="1294" ht="16.9" customHeight="1" spans="1:4">
      <c r="A1294" s="108">
        <v>232</v>
      </c>
      <c r="B1294" s="189" t="s">
        <v>1090</v>
      </c>
      <c r="C1294" s="190">
        <f>SUM(C1295)</f>
        <v>773</v>
      </c>
      <c r="D1294" s="191"/>
    </row>
    <row r="1295" ht="16.9" customHeight="1" spans="1:4">
      <c r="A1295" s="108">
        <v>23203</v>
      </c>
      <c r="B1295" s="189" t="s">
        <v>1091</v>
      </c>
      <c r="C1295" s="190">
        <f>SUM(C1296:C1299)</f>
        <v>773</v>
      </c>
      <c r="D1295" s="191"/>
    </row>
    <row r="1296" ht="16.9" customHeight="1" spans="1:4">
      <c r="A1296" s="108">
        <v>2320301</v>
      </c>
      <c r="B1296" s="192" t="s">
        <v>1092</v>
      </c>
      <c r="C1296" s="190">
        <v>773</v>
      </c>
      <c r="D1296" s="191"/>
    </row>
    <row r="1297" ht="16.9" customHeight="1" spans="1:4">
      <c r="A1297" s="108">
        <v>2320302</v>
      </c>
      <c r="B1297" s="192" t="s">
        <v>1093</v>
      </c>
      <c r="C1297" s="190"/>
      <c r="D1297" s="191"/>
    </row>
    <row r="1298" ht="16.9" customHeight="1" spans="1:4">
      <c r="A1298" s="108">
        <v>2320303</v>
      </c>
      <c r="B1298" s="192" t="s">
        <v>1094</v>
      </c>
      <c r="C1298" s="190"/>
      <c r="D1298" s="191"/>
    </row>
    <row r="1299" ht="16.9" customHeight="1" spans="1:4">
      <c r="A1299" s="108">
        <v>2320304</v>
      </c>
      <c r="B1299" s="192" t="s">
        <v>1095</v>
      </c>
      <c r="C1299" s="190"/>
      <c r="D1299" s="191"/>
    </row>
    <row r="1300" ht="16.9" customHeight="1" spans="1:4">
      <c r="A1300" s="108">
        <v>233</v>
      </c>
      <c r="B1300" s="189" t="s">
        <v>1096</v>
      </c>
      <c r="C1300" s="190">
        <f>SUM(C1301)</f>
        <v>0</v>
      </c>
      <c r="D1300" s="191"/>
    </row>
    <row r="1301" ht="16.9" customHeight="1" spans="1:4">
      <c r="A1301" s="108">
        <v>23303</v>
      </c>
      <c r="B1301" s="189" t="s">
        <v>1097</v>
      </c>
      <c r="C1301" s="190"/>
      <c r="D1301" s="191"/>
    </row>
    <row r="1302" ht="16.9" customHeight="1" spans="1:4">
      <c r="A1302" s="108">
        <v>229</v>
      </c>
      <c r="B1302" s="189" t="s">
        <v>1098</v>
      </c>
      <c r="C1302" s="190">
        <f>SUM(C1303:C1304)</f>
        <v>954</v>
      </c>
      <c r="D1302" s="191">
        <v>478.2</v>
      </c>
    </row>
    <row r="1303" ht="16.9" customHeight="1" spans="1:4">
      <c r="A1303" s="108">
        <v>22902</v>
      </c>
      <c r="B1303" s="189" t="s">
        <v>1099</v>
      </c>
      <c r="C1303" s="190">
        <v>954</v>
      </c>
      <c r="D1303" s="191"/>
    </row>
    <row r="1304" ht="16.9" customHeight="1" spans="1:4">
      <c r="A1304" s="108">
        <v>22999</v>
      </c>
      <c r="B1304" s="189" t="s">
        <v>936</v>
      </c>
      <c r="C1304" s="190"/>
      <c r="D1304" s="191"/>
    </row>
  </sheetData>
  <mergeCells count="1">
    <mergeCell ref="A1:D1"/>
  </mergeCells>
  <pageMargins left="0.75" right="0.159027777777778" top="0.588888888888889" bottom="0.46875" header="0.509027777777778" footer="0.509027777777778"/>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66"/>
  <sheetViews>
    <sheetView showZeros="0" workbookViewId="0">
      <selection activeCell="G8" sqref="G8"/>
    </sheetView>
  </sheetViews>
  <sheetFormatPr defaultColWidth="9.125" defaultRowHeight="14.25"/>
  <cols>
    <col min="1" max="1" width="10.75" style="88" customWidth="1"/>
    <col min="2" max="2" width="41.875" style="88" customWidth="1"/>
    <col min="3" max="3" width="15.125" style="88" customWidth="1"/>
    <col min="5" max="5" width="9.125" style="88" customWidth="1"/>
    <col min="6" max="6" width="24.625" style="88" customWidth="1"/>
    <col min="7" max="7" width="36.125" style="88" customWidth="1"/>
    <col min="8" max="8" width="18.875" style="88" customWidth="1"/>
    <col min="9" max="255" width="9.125" style="88" customWidth="1"/>
  </cols>
  <sheetData>
    <row r="1" ht="38.25" customHeight="1" spans="1:255">
      <c r="A1" s="87" t="s">
        <v>1100</v>
      </c>
      <c r="B1" s="87"/>
      <c r="C1" s="87"/>
      <c r="IS1"/>
      <c r="IT1"/>
      <c r="IU1"/>
    </row>
    <row r="2" ht="18.4" customHeight="1" spans="1:255">
      <c r="A2" s="184"/>
      <c r="B2" s="184"/>
      <c r="C2" s="89" t="s">
        <v>103</v>
      </c>
      <c r="IS2"/>
      <c r="IT2"/>
      <c r="IU2"/>
    </row>
    <row r="3" ht="22.5" customHeight="1" spans="1:255">
      <c r="A3" s="90" t="s">
        <v>104</v>
      </c>
      <c r="B3" s="91" t="s">
        <v>105</v>
      </c>
      <c r="C3" s="90" t="s">
        <v>1101</v>
      </c>
      <c r="IS3"/>
      <c r="IT3"/>
      <c r="IU3"/>
    </row>
    <row r="4" ht="22.5" customHeight="1" spans="1:255">
      <c r="A4" s="93"/>
      <c r="B4" s="94" t="s">
        <v>69</v>
      </c>
      <c r="C4" s="95">
        <v>58876</v>
      </c>
      <c r="IS4"/>
      <c r="IT4"/>
      <c r="IU4"/>
    </row>
    <row r="5" ht="22.5" customHeight="1" spans="1:255">
      <c r="A5" s="93" t="s">
        <v>1102</v>
      </c>
      <c r="B5" s="94" t="s">
        <v>1103</v>
      </c>
      <c r="C5" s="95">
        <v>15168</v>
      </c>
      <c r="IS5"/>
      <c r="IT5"/>
      <c r="IU5"/>
    </row>
    <row r="6" ht="22.5" customHeight="1" spans="1:255">
      <c r="A6" s="93" t="s">
        <v>1104</v>
      </c>
      <c r="B6" s="96" t="s">
        <v>1105</v>
      </c>
      <c r="C6" s="95">
        <v>8724</v>
      </c>
      <c r="IS6"/>
      <c r="IT6"/>
      <c r="IU6"/>
    </row>
    <row r="7" ht="22.5" customHeight="1" spans="1:255">
      <c r="A7" s="93" t="s">
        <v>1106</v>
      </c>
      <c r="B7" s="96" t="s">
        <v>1107</v>
      </c>
      <c r="C7" s="95">
        <v>3606</v>
      </c>
      <c r="IS7"/>
      <c r="IT7"/>
      <c r="IU7"/>
    </row>
    <row r="8" ht="22.5" customHeight="1" spans="1:255">
      <c r="A8" s="93" t="s">
        <v>1108</v>
      </c>
      <c r="B8" s="96" t="s">
        <v>1109</v>
      </c>
      <c r="C8" s="95">
        <v>1129</v>
      </c>
      <c r="IS8"/>
      <c r="IT8"/>
      <c r="IU8"/>
    </row>
    <row r="9" ht="22.5" customHeight="1" spans="1:255">
      <c r="A9" s="93" t="s">
        <v>1110</v>
      </c>
      <c r="B9" s="96" t="s">
        <v>1111</v>
      </c>
      <c r="C9" s="95">
        <v>1709</v>
      </c>
      <c r="IS9"/>
      <c r="IT9"/>
      <c r="IU9"/>
    </row>
    <row r="10" ht="22.5" customHeight="1" spans="1:255">
      <c r="A10" s="93" t="s">
        <v>1112</v>
      </c>
      <c r="B10" s="94" t="s">
        <v>1113</v>
      </c>
      <c r="C10" s="95">
        <v>6061</v>
      </c>
      <c r="IS10"/>
      <c r="IT10"/>
      <c r="IU10"/>
    </row>
    <row r="11" ht="22.5" customHeight="1" spans="1:255">
      <c r="A11" s="93" t="s">
        <v>1114</v>
      </c>
      <c r="B11" s="96" t="s">
        <v>1115</v>
      </c>
      <c r="C11" s="95">
        <v>3311</v>
      </c>
      <c r="IS11"/>
      <c r="IT11"/>
      <c r="IU11"/>
    </row>
    <row r="12" ht="22.5" customHeight="1" spans="1:255">
      <c r="A12" s="93" t="s">
        <v>1116</v>
      </c>
      <c r="B12" s="96" t="s">
        <v>1117</v>
      </c>
      <c r="C12" s="95">
        <v>65</v>
      </c>
      <c r="IS12"/>
      <c r="IT12"/>
      <c r="IU12"/>
    </row>
    <row r="13" ht="22.5" customHeight="1" spans="1:255">
      <c r="A13" s="93" t="s">
        <v>1118</v>
      </c>
      <c r="B13" s="96" t="s">
        <v>1119</v>
      </c>
      <c r="C13" s="95">
        <v>155</v>
      </c>
      <c r="IS13"/>
      <c r="IT13"/>
      <c r="IU13"/>
    </row>
    <row r="14" ht="22.5" customHeight="1" spans="1:255">
      <c r="A14" s="93" t="s">
        <v>1120</v>
      </c>
      <c r="B14" s="96" t="s">
        <v>1121</v>
      </c>
      <c r="C14" s="95">
        <v>261</v>
      </c>
      <c r="IS14"/>
      <c r="IT14"/>
      <c r="IU14"/>
    </row>
    <row r="15" ht="22.5" customHeight="1" spans="1:255">
      <c r="A15" s="93" t="s">
        <v>1122</v>
      </c>
      <c r="B15" s="96" t="s">
        <v>1123</v>
      </c>
      <c r="C15" s="95">
        <v>823</v>
      </c>
      <c r="IS15"/>
      <c r="IT15"/>
      <c r="IU15"/>
    </row>
    <row r="16" ht="22.5" customHeight="1" spans="1:255">
      <c r="A16" s="93" t="s">
        <v>1124</v>
      </c>
      <c r="B16" s="96" t="s">
        <v>1125</v>
      </c>
      <c r="C16" s="95">
        <v>78</v>
      </c>
      <c r="IS16"/>
      <c r="IT16"/>
      <c r="IU16"/>
    </row>
    <row r="17" ht="22.5" customHeight="1" spans="1:255">
      <c r="A17" s="93" t="s">
        <v>1126</v>
      </c>
      <c r="B17" s="96" t="s">
        <v>1127</v>
      </c>
      <c r="C17" s="95">
        <v>557</v>
      </c>
      <c r="IS17"/>
      <c r="IT17"/>
      <c r="IU17"/>
    </row>
    <row r="18" ht="22.5" customHeight="1" spans="1:255">
      <c r="A18" s="93" t="s">
        <v>1128</v>
      </c>
      <c r="B18" s="96" t="s">
        <v>1129</v>
      </c>
      <c r="C18" s="95">
        <v>361</v>
      </c>
      <c r="IS18"/>
      <c r="IT18"/>
      <c r="IU18"/>
    </row>
    <row r="19" ht="22.5" customHeight="1" spans="1:255">
      <c r="A19" s="93" t="s">
        <v>1130</v>
      </c>
      <c r="B19" s="96" t="s">
        <v>1131</v>
      </c>
      <c r="C19" s="95">
        <v>450</v>
      </c>
      <c r="IS19"/>
      <c r="IT19"/>
      <c r="IU19"/>
    </row>
    <row r="20" ht="22.5" customHeight="1" spans="1:255">
      <c r="A20" s="93" t="s">
        <v>1132</v>
      </c>
      <c r="B20" s="94" t="s">
        <v>1133</v>
      </c>
      <c r="C20" s="95">
        <v>6087</v>
      </c>
      <c r="IS20"/>
      <c r="IT20"/>
      <c r="IU20"/>
    </row>
    <row r="21" ht="22.5" customHeight="1" spans="1:255">
      <c r="A21" s="93" t="s">
        <v>1134</v>
      </c>
      <c r="B21" s="96" t="s">
        <v>1135</v>
      </c>
      <c r="C21" s="95">
        <v>1489</v>
      </c>
      <c r="IS21"/>
      <c r="IT21"/>
      <c r="IU21"/>
    </row>
    <row r="22" ht="22.5" customHeight="1" spans="1:255">
      <c r="A22" s="93" t="s">
        <v>1136</v>
      </c>
      <c r="B22" s="96" t="s">
        <v>1137</v>
      </c>
      <c r="C22" s="95">
        <v>3232</v>
      </c>
      <c r="IS22"/>
      <c r="IT22"/>
      <c r="IU22"/>
    </row>
    <row r="23" ht="22.5" customHeight="1" spans="1:255">
      <c r="A23" s="93" t="s">
        <v>1138</v>
      </c>
      <c r="B23" s="96" t="s">
        <v>1139</v>
      </c>
      <c r="C23" s="95">
        <v>107</v>
      </c>
      <c r="IS23"/>
      <c r="IT23"/>
      <c r="IU23"/>
    </row>
    <row r="24" ht="22.5" customHeight="1" spans="1:255">
      <c r="A24" s="93" t="s">
        <v>1140</v>
      </c>
      <c r="B24" s="96" t="s">
        <v>1141</v>
      </c>
      <c r="C24" s="95">
        <v>428</v>
      </c>
      <c r="IS24"/>
      <c r="IT24"/>
      <c r="IU24"/>
    </row>
    <row r="25" ht="22.5" customHeight="1" spans="1:255">
      <c r="A25" s="93" t="s">
        <v>1142</v>
      </c>
      <c r="B25" s="96" t="s">
        <v>1143</v>
      </c>
      <c r="C25" s="95">
        <v>75</v>
      </c>
      <c r="IS25"/>
      <c r="IT25"/>
      <c r="IU25"/>
    </row>
    <row r="26" ht="22.5" customHeight="1" spans="1:255">
      <c r="A26" s="93" t="s">
        <v>1144</v>
      </c>
      <c r="B26" s="96" t="s">
        <v>1141</v>
      </c>
      <c r="C26" s="95">
        <v>462</v>
      </c>
      <c r="IS26"/>
      <c r="IT26"/>
      <c r="IU26"/>
    </row>
    <row r="27" ht="22.5" customHeight="1" spans="1:255">
      <c r="A27" s="93" t="s">
        <v>1145</v>
      </c>
      <c r="B27" s="96" t="s">
        <v>1146</v>
      </c>
      <c r="C27" s="95">
        <v>230</v>
      </c>
      <c r="IS27"/>
      <c r="IT27"/>
      <c r="IU27"/>
    </row>
    <row r="28" ht="22.5" customHeight="1" spans="1:255">
      <c r="A28" s="93" t="s">
        <v>1147</v>
      </c>
      <c r="B28" s="96" t="s">
        <v>1148</v>
      </c>
      <c r="C28" s="95">
        <v>64</v>
      </c>
      <c r="IS28"/>
      <c r="IT28"/>
      <c r="IU28"/>
    </row>
    <row r="29" ht="22.5" customHeight="1" spans="1:255">
      <c r="A29" s="93" t="s">
        <v>1149</v>
      </c>
      <c r="B29" s="94" t="s">
        <v>1150</v>
      </c>
      <c r="C29" s="95"/>
      <c r="IS29"/>
      <c r="IT29"/>
      <c r="IU29"/>
    </row>
    <row r="30" ht="22.5" customHeight="1" spans="1:255">
      <c r="A30" s="93" t="s">
        <v>1151</v>
      </c>
      <c r="B30" s="96" t="s">
        <v>1135</v>
      </c>
      <c r="C30" s="95"/>
      <c r="IS30"/>
      <c r="IT30"/>
      <c r="IU30"/>
    </row>
    <row r="31" ht="22.5" customHeight="1" spans="1:255">
      <c r="A31" s="93" t="s">
        <v>1152</v>
      </c>
      <c r="B31" s="96" t="s">
        <v>1137</v>
      </c>
      <c r="C31" s="95"/>
      <c r="IS31"/>
      <c r="IT31"/>
      <c r="IU31"/>
    </row>
    <row r="32" ht="22.5" customHeight="1" spans="1:255">
      <c r="A32" s="93" t="s">
        <v>1153</v>
      </c>
      <c r="B32" s="96" t="s">
        <v>1139</v>
      </c>
      <c r="C32" s="95"/>
      <c r="IS32"/>
      <c r="IT32"/>
      <c r="IU32"/>
    </row>
    <row r="33" ht="22.5" customHeight="1" spans="1:255">
      <c r="A33" s="93" t="s">
        <v>1154</v>
      </c>
      <c r="B33" s="96" t="s">
        <v>1141</v>
      </c>
      <c r="C33" s="95"/>
      <c r="IS33"/>
      <c r="IT33"/>
      <c r="IU33"/>
    </row>
    <row r="34" ht="22.5" customHeight="1" spans="1:255">
      <c r="A34" s="93" t="s">
        <v>1155</v>
      </c>
      <c r="B34" s="96" t="s">
        <v>1148</v>
      </c>
      <c r="C34" s="95"/>
      <c r="IS34"/>
      <c r="IT34"/>
      <c r="IU34"/>
    </row>
    <row r="35" ht="22.5" customHeight="1" spans="1:255">
      <c r="A35" s="93" t="s">
        <v>1156</v>
      </c>
      <c r="B35" s="94" t="s">
        <v>1157</v>
      </c>
      <c r="C35" s="95">
        <v>7466</v>
      </c>
      <c r="IS35"/>
      <c r="IT35"/>
      <c r="IU35"/>
    </row>
    <row r="36" ht="22.5" customHeight="1" spans="1:255">
      <c r="A36" s="93" t="s">
        <v>1158</v>
      </c>
      <c r="B36" s="96" t="s">
        <v>1159</v>
      </c>
      <c r="C36" s="95">
        <v>5607</v>
      </c>
      <c r="IS36"/>
      <c r="IT36"/>
      <c r="IU36"/>
    </row>
    <row r="37" ht="22.5" customHeight="1" spans="1:255">
      <c r="A37" s="93" t="s">
        <v>1160</v>
      </c>
      <c r="B37" s="96" t="s">
        <v>1161</v>
      </c>
      <c r="C37" s="95">
        <v>1839</v>
      </c>
      <c r="IS37"/>
      <c r="IT37"/>
      <c r="IU37"/>
    </row>
    <row r="38" ht="22.5" customHeight="1" spans="1:255">
      <c r="A38" s="93" t="s">
        <v>1162</v>
      </c>
      <c r="B38" s="96" t="s">
        <v>1163</v>
      </c>
      <c r="C38" s="95">
        <v>20</v>
      </c>
      <c r="IS38"/>
      <c r="IT38"/>
      <c r="IU38"/>
    </row>
    <row r="39" ht="22.5" customHeight="1" spans="1:255">
      <c r="A39" s="93" t="s">
        <v>1164</v>
      </c>
      <c r="B39" s="94" t="s">
        <v>1165</v>
      </c>
      <c r="C39" s="95">
        <v>1949</v>
      </c>
      <c r="IS39"/>
      <c r="IT39"/>
      <c r="IU39"/>
    </row>
    <row r="40" ht="22.5" customHeight="1" spans="1:255">
      <c r="A40" s="93" t="s">
        <v>1166</v>
      </c>
      <c r="B40" s="96" t="s">
        <v>1167</v>
      </c>
      <c r="C40" s="95">
        <v>1949</v>
      </c>
      <c r="IS40"/>
      <c r="IT40"/>
      <c r="IU40"/>
    </row>
    <row r="41" ht="22.5" customHeight="1" spans="1:255">
      <c r="A41" s="93" t="s">
        <v>1168</v>
      </c>
      <c r="B41" s="96" t="s">
        <v>1169</v>
      </c>
      <c r="C41" s="95"/>
      <c r="IS41"/>
      <c r="IT41"/>
      <c r="IU41"/>
    </row>
    <row r="42" ht="22.5" customHeight="1" spans="1:255">
      <c r="A42" s="93" t="s">
        <v>1170</v>
      </c>
      <c r="B42" s="94" t="s">
        <v>1171</v>
      </c>
      <c r="C42" s="95">
        <v>14127</v>
      </c>
      <c r="IS42"/>
      <c r="IT42"/>
      <c r="IU42"/>
    </row>
    <row r="43" ht="22.5" customHeight="1" spans="1:255">
      <c r="A43" s="93" t="s">
        <v>1172</v>
      </c>
      <c r="B43" s="96" t="s">
        <v>1173</v>
      </c>
      <c r="C43" s="95">
        <v>14127</v>
      </c>
      <c r="IS43"/>
      <c r="IT43"/>
      <c r="IU43"/>
    </row>
    <row r="44" ht="22.5" customHeight="1" spans="1:255">
      <c r="A44" s="93" t="s">
        <v>1174</v>
      </c>
      <c r="B44" s="94" t="s">
        <v>1175</v>
      </c>
      <c r="C44" s="95"/>
      <c r="IS44"/>
      <c r="IT44"/>
      <c r="IU44"/>
    </row>
    <row r="45" ht="22.5" customHeight="1" spans="1:255">
      <c r="A45" s="93" t="s">
        <v>1176</v>
      </c>
      <c r="B45" s="96" t="s">
        <v>1177</v>
      </c>
      <c r="C45" s="95"/>
      <c r="IS45"/>
      <c r="IT45"/>
      <c r="IU45"/>
    </row>
    <row r="46" ht="22.5" customHeight="1" spans="1:255">
      <c r="A46" s="93" t="s">
        <v>1178</v>
      </c>
      <c r="B46" s="94" t="s">
        <v>1179</v>
      </c>
      <c r="C46" s="95">
        <v>2221</v>
      </c>
      <c r="IS46"/>
      <c r="IT46"/>
      <c r="IU46"/>
    </row>
    <row r="47" ht="22.5" customHeight="1" spans="1:255">
      <c r="A47" s="93" t="s">
        <v>1180</v>
      </c>
      <c r="B47" s="96" t="s">
        <v>1181</v>
      </c>
      <c r="C47" s="95">
        <v>1047</v>
      </c>
      <c r="IS47"/>
      <c r="IT47"/>
      <c r="IU47"/>
    </row>
    <row r="48" ht="22.5" customHeight="1" spans="1:255">
      <c r="A48" s="93" t="s">
        <v>1182</v>
      </c>
      <c r="B48" s="96" t="s">
        <v>1183</v>
      </c>
      <c r="C48" s="95">
        <v>128</v>
      </c>
      <c r="IS48"/>
      <c r="IT48"/>
      <c r="IU48"/>
    </row>
    <row r="49" ht="22.5" customHeight="1" spans="1:255">
      <c r="A49" s="93" t="s">
        <v>1184</v>
      </c>
      <c r="B49" s="96" t="s">
        <v>1185</v>
      </c>
      <c r="C49" s="95">
        <v>294</v>
      </c>
      <c r="IS49"/>
      <c r="IT49"/>
      <c r="IU49"/>
    </row>
    <row r="50" ht="22.5" customHeight="1" spans="1:255">
      <c r="A50" s="93" t="s">
        <v>1186</v>
      </c>
      <c r="B50" s="96" t="s">
        <v>1187</v>
      </c>
      <c r="C50" s="95">
        <v>114</v>
      </c>
      <c r="IS50"/>
      <c r="IT50"/>
      <c r="IU50"/>
    </row>
    <row r="51" ht="22.5" customHeight="1" spans="1:255">
      <c r="A51" s="93" t="s">
        <v>1188</v>
      </c>
      <c r="B51" s="96" t="s">
        <v>1189</v>
      </c>
      <c r="C51" s="95">
        <v>638</v>
      </c>
      <c r="IS51"/>
      <c r="IT51"/>
      <c r="IU51"/>
    </row>
    <row r="52" ht="22.5" customHeight="1" spans="1:255">
      <c r="A52" s="93" t="s">
        <v>1190</v>
      </c>
      <c r="B52" s="94" t="s">
        <v>1191</v>
      </c>
      <c r="C52" s="95">
        <v>3480</v>
      </c>
      <c r="IS52"/>
      <c r="IT52"/>
      <c r="IU52"/>
    </row>
    <row r="53" ht="22.5" customHeight="1" spans="1:255">
      <c r="A53" s="93" t="s">
        <v>1192</v>
      </c>
      <c r="B53" s="96" t="s">
        <v>1193</v>
      </c>
      <c r="C53" s="95">
        <v>3480</v>
      </c>
      <c r="IS53"/>
      <c r="IT53"/>
      <c r="IU53"/>
    </row>
    <row r="54" ht="22.5" customHeight="1" spans="1:255">
      <c r="A54" s="93" t="s">
        <v>1194</v>
      </c>
      <c r="B54" s="94" t="s">
        <v>1195</v>
      </c>
      <c r="C54" s="95">
        <v>773</v>
      </c>
      <c r="IS54"/>
      <c r="IT54"/>
      <c r="IU54"/>
    </row>
    <row r="55" ht="22.5" customHeight="1" spans="1:255">
      <c r="A55" s="93" t="s">
        <v>1196</v>
      </c>
      <c r="B55" s="96" t="s">
        <v>1197</v>
      </c>
      <c r="C55" s="95">
        <v>773</v>
      </c>
      <c r="IS55"/>
      <c r="IT55"/>
      <c r="IU55"/>
    </row>
    <row r="56" ht="22.5" customHeight="1" spans="1:255">
      <c r="A56" s="93" t="s">
        <v>1198</v>
      </c>
      <c r="B56" s="94" t="s">
        <v>1199</v>
      </c>
      <c r="C56" s="95">
        <v>1544</v>
      </c>
      <c r="IS56"/>
      <c r="IT56"/>
      <c r="IU56"/>
    </row>
    <row r="57" ht="22.5" customHeight="1" spans="1:255">
      <c r="A57" s="93" t="s">
        <v>1200</v>
      </c>
      <c r="B57" s="96" t="s">
        <v>1089</v>
      </c>
      <c r="C57" s="95">
        <v>590</v>
      </c>
      <c r="IS57"/>
      <c r="IT57"/>
      <c r="IU57"/>
    </row>
    <row r="58" ht="22.5" customHeight="1" spans="1:255">
      <c r="A58" s="93" t="s">
        <v>1201</v>
      </c>
      <c r="B58" s="96" t="s">
        <v>1202</v>
      </c>
      <c r="C58" s="95">
        <v>954</v>
      </c>
      <c r="IS58"/>
      <c r="IT58"/>
      <c r="IU58"/>
    </row>
    <row r="59" ht="22.5" customHeight="1" spans="1:3">
      <c r="A59" s="185"/>
      <c r="B59" s="185"/>
      <c r="C59" s="185"/>
    </row>
    <row r="60" ht="22.5" customHeight="1" spans="1:3">
      <c r="A60" s="185"/>
      <c r="B60" s="185"/>
      <c r="C60" s="185"/>
    </row>
    <row r="61" ht="22.5" customHeight="1" spans="1:3">
      <c r="A61" s="185"/>
      <c r="B61" s="185"/>
      <c r="C61" s="185"/>
    </row>
    <row r="62" ht="22.5" customHeight="1" spans="1:3">
      <c r="A62" s="185"/>
      <c r="B62" s="185"/>
      <c r="C62" s="185"/>
    </row>
    <row r="63" ht="22.5" customHeight="1" spans="1:3">
      <c r="A63" s="185"/>
      <c r="B63" s="185"/>
      <c r="C63" s="185"/>
    </row>
    <row r="64" ht="22.5" customHeight="1" spans="1:3">
      <c r="A64" s="185"/>
      <c r="B64" s="185"/>
      <c r="C64" s="185"/>
    </row>
    <row r="65" spans="1:3">
      <c r="A65" s="185"/>
      <c r="B65" s="185"/>
      <c r="C65" s="185"/>
    </row>
    <row r="66" spans="1:3">
      <c r="A66" s="185"/>
      <c r="B66" s="185"/>
      <c r="C66" s="185"/>
    </row>
  </sheetData>
  <mergeCells count="1">
    <mergeCell ref="A1:C1"/>
  </mergeCells>
  <pageMargins left="0.707638888888889" right="0.707638888888889" top="0.747916666666667" bottom="0.747916666666667" header="0.313888888888889" footer="0.313888888888889"/>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workbookViewId="0">
      <selection activeCell="A1" sqref="A1:D1"/>
    </sheetView>
  </sheetViews>
  <sheetFormatPr defaultColWidth="9" defaultRowHeight="14.25" outlineLevelCol="3"/>
  <cols>
    <col min="1" max="4" width="19" customWidth="1"/>
  </cols>
  <sheetData>
    <row r="1" ht="25.5" spans="1:4">
      <c r="A1" s="53" t="s">
        <v>1203</v>
      </c>
      <c r="B1" s="53"/>
      <c r="C1" s="53"/>
      <c r="D1" s="53"/>
    </row>
    <row r="2" spans="4:4">
      <c r="D2" s="131" t="s">
        <v>1</v>
      </c>
    </row>
    <row r="3" spans="1:4">
      <c r="A3" s="113" t="s">
        <v>3</v>
      </c>
      <c r="B3" s="179" t="s">
        <v>86</v>
      </c>
      <c r="C3" s="180"/>
      <c r="D3" s="181"/>
    </row>
    <row r="4" spans="1:4">
      <c r="A4" s="113"/>
      <c r="B4" s="113" t="s">
        <v>100</v>
      </c>
      <c r="C4" s="113" t="s">
        <v>88</v>
      </c>
      <c r="D4" s="113" t="s">
        <v>89</v>
      </c>
    </row>
    <row r="5" spans="1:4">
      <c r="A5" s="113" t="s">
        <v>90</v>
      </c>
      <c r="B5" s="114">
        <v>40006</v>
      </c>
      <c r="C5" s="114">
        <v>44010</v>
      </c>
      <c r="D5" s="119">
        <v>10</v>
      </c>
    </row>
    <row r="6" spans="1:4">
      <c r="A6" s="113" t="s">
        <v>15</v>
      </c>
      <c r="B6" s="114">
        <v>34068</v>
      </c>
      <c r="C6" s="114">
        <v>35740</v>
      </c>
      <c r="D6" s="119">
        <v>4.9</v>
      </c>
    </row>
    <row r="7" spans="1:4">
      <c r="A7" s="182" t="s">
        <v>17</v>
      </c>
      <c r="B7" s="114">
        <v>20601</v>
      </c>
      <c r="C7" s="114">
        <v>21840</v>
      </c>
      <c r="D7" s="119">
        <v>6</v>
      </c>
    </row>
    <row r="8" ht="24" spans="1:4">
      <c r="A8" s="182" t="s">
        <v>92</v>
      </c>
      <c r="B8" s="114"/>
      <c r="C8" s="114">
        <v>1610</v>
      </c>
      <c r="D8" s="119"/>
    </row>
    <row r="9" spans="1:4">
      <c r="A9" s="182" t="s">
        <v>21</v>
      </c>
      <c r="B9" s="114">
        <v>2015</v>
      </c>
      <c r="C9" s="114">
        <v>2170</v>
      </c>
      <c r="D9" s="119">
        <v>7.7</v>
      </c>
    </row>
    <row r="10" spans="1:4">
      <c r="A10" s="182" t="s">
        <v>23</v>
      </c>
      <c r="B10" s="114">
        <v>297</v>
      </c>
      <c r="C10" s="114">
        <v>300</v>
      </c>
      <c r="D10" s="119">
        <v>0.7</v>
      </c>
    </row>
    <row r="11" spans="1:4">
      <c r="A11" s="182" t="s">
        <v>25</v>
      </c>
      <c r="B11" s="114">
        <v>2667</v>
      </c>
      <c r="C11" s="114">
        <v>2700</v>
      </c>
      <c r="D11" s="119">
        <v>1.2</v>
      </c>
    </row>
    <row r="12" spans="1:4">
      <c r="A12" s="182" t="s">
        <v>94</v>
      </c>
      <c r="B12" s="114"/>
      <c r="C12" s="114">
        <v>180</v>
      </c>
      <c r="D12" s="119"/>
    </row>
    <row r="13" spans="1:4">
      <c r="A13" s="182" t="s">
        <v>27</v>
      </c>
      <c r="B13" s="114">
        <v>3046</v>
      </c>
      <c r="C13" s="114">
        <v>3100</v>
      </c>
      <c r="D13" s="119">
        <v>1.8</v>
      </c>
    </row>
    <row r="14" spans="1:4">
      <c r="A14" s="182" t="s">
        <v>29</v>
      </c>
      <c r="B14" s="114">
        <v>328</v>
      </c>
      <c r="C14" s="114">
        <v>330</v>
      </c>
      <c r="D14" s="119">
        <v>0.6</v>
      </c>
    </row>
    <row r="15" spans="1:4">
      <c r="A15" s="182" t="s">
        <v>31</v>
      </c>
      <c r="B15" s="114">
        <v>376</v>
      </c>
      <c r="C15" s="114">
        <v>400</v>
      </c>
      <c r="D15" s="119">
        <v>6.4</v>
      </c>
    </row>
    <row r="16" spans="1:4">
      <c r="A16" s="182" t="s">
        <v>33</v>
      </c>
      <c r="B16" s="114">
        <v>1820</v>
      </c>
      <c r="C16" s="114">
        <v>1900</v>
      </c>
      <c r="D16" s="119">
        <v>4.4</v>
      </c>
    </row>
    <row r="17" spans="1:4">
      <c r="A17" s="182" t="s">
        <v>35</v>
      </c>
      <c r="B17" s="114">
        <v>9</v>
      </c>
      <c r="C17" s="114"/>
      <c r="D17" s="119"/>
    </row>
    <row r="18" spans="1:4">
      <c r="A18" s="182" t="s">
        <v>37</v>
      </c>
      <c r="B18" s="114">
        <v>1452</v>
      </c>
      <c r="C18" s="114">
        <v>1500</v>
      </c>
      <c r="D18" s="119">
        <v>3.3</v>
      </c>
    </row>
    <row r="19" spans="1:4">
      <c r="A19" s="182" t="s">
        <v>39</v>
      </c>
      <c r="B19" s="114">
        <v>765</v>
      </c>
      <c r="C19" s="114">
        <v>800</v>
      </c>
      <c r="D19" s="119">
        <v>4.7</v>
      </c>
    </row>
    <row r="20" spans="1:4">
      <c r="A20" s="182" t="s">
        <v>41</v>
      </c>
      <c r="B20" s="114">
        <v>84</v>
      </c>
      <c r="C20" s="114">
        <v>80</v>
      </c>
      <c r="D20" s="119">
        <v>-4.8</v>
      </c>
    </row>
    <row r="21" spans="1:4">
      <c r="A21" s="182" t="s">
        <v>43</v>
      </c>
      <c r="B21" s="114">
        <v>608</v>
      </c>
      <c r="C21" s="114">
        <v>620</v>
      </c>
      <c r="D21" s="119">
        <v>2</v>
      </c>
    </row>
    <row r="22" spans="1:4">
      <c r="A22" s="113" t="s">
        <v>45</v>
      </c>
      <c r="B22" s="114">
        <v>5938</v>
      </c>
      <c r="C22" s="114">
        <v>8270</v>
      </c>
      <c r="D22" s="119">
        <v>39.3</v>
      </c>
    </row>
    <row r="23" spans="1:4">
      <c r="A23" s="182" t="s">
        <v>47</v>
      </c>
      <c r="B23" s="114">
        <v>1890</v>
      </c>
      <c r="C23" s="114">
        <v>2050</v>
      </c>
      <c r="D23" s="119">
        <v>8.4</v>
      </c>
    </row>
    <row r="24" spans="1:4">
      <c r="A24" s="182" t="s">
        <v>49</v>
      </c>
      <c r="B24" s="114">
        <v>744</v>
      </c>
      <c r="C24" s="114">
        <v>1620</v>
      </c>
      <c r="D24" s="119">
        <v>118</v>
      </c>
    </row>
    <row r="25" spans="1:4">
      <c r="A25" s="182" t="s">
        <v>51</v>
      </c>
      <c r="B25" s="114">
        <v>791</v>
      </c>
      <c r="C25" s="114">
        <v>800</v>
      </c>
      <c r="D25" s="119">
        <v>1.1</v>
      </c>
    </row>
    <row r="26" ht="24" spans="1:4">
      <c r="A26" s="182" t="s">
        <v>55</v>
      </c>
      <c r="B26" s="114">
        <v>2152</v>
      </c>
      <c r="C26" s="114">
        <v>3800</v>
      </c>
      <c r="D26" s="119">
        <v>76.6</v>
      </c>
    </row>
    <row r="27" spans="1:4">
      <c r="A27" s="182" t="s">
        <v>57</v>
      </c>
      <c r="B27" s="114">
        <v>16</v>
      </c>
      <c r="C27" s="114"/>
      <c r="D27" s="119"/>
    </row>
    <row r="28" spans="1:4">
      <c r="A28" s="183" t="s">
        <v>59</v>
      </c>
      <c r="B28" s="114">
        <v>345</v>
      </c>
      <c r="C28" s="65"/>
      <c r="D28" s="65"/>
    </row>
  </sheetData>
  <mergeCells count="3">
    <mergeCell ref="A1:D1"/>
    <mergeCell ref="B3:D3"/>
    <mergeCell ref="A3:A4"/>
  </mergeCells>
  <pageMargins left="0.699305555555556" right="0.699305555555556" top="0.75" bottom="0.75"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64"/>
  <sheetViews>
    <sheetView workbookViewId="0">
      <selection activeCell="F5" sqref="F5"/>
    </sheetView>
  </sheetViews>
  <sheetFormatPr defaultColWidth="9" defaultRowHeight="14.25" outlineLevelCol="2"/>
  <cols>
    <col min="2" max="2" width="53.75" customWidth="1"/>
    <col min="3" max="3" width="18" customWidth="1"/>
  </cols>
  <sheetData>
    <row r="1" spans="2:2">
      <c r="B1" s="132"/>
    </row>
    <row r="2" ht="43.5" customHeight="1" spans="2:3">
      <c r="B2" s="157" t="s">
        <v>1204</v>
      </c>
      <c r="C2" s="157"/>
    </row>
    <row r="3" ht="27.75" customHeight="1" spans="2:3">
      <c r="B3" t="s">
        <v>1205</v>
      </c>
      <c r="C3" s="158" t="s">
        <v>1</v>
      </c>
    </row>
    <row r="4" ht="27.75" customHeight="1" spans="2:3">
      <c r="B4" s="159" t="s">
        <v>69</v>
      </c>
      <c r="C4" s="160">
        <v>11207</v>
      </c>
    </row>
    <row r="5" ht="27.75" customHeight="1" spans="2:3">
      <c r="B5" s="161" t="s">
        <v>1206</v>
      </c>
      <c r="C5" s="160">
        <v>-665</v>
      </c>
    </row>
    <row r="6" ht="27.75" customHeight="1" spans="2:3">
      <c r="B6" s="162" t="s">
        <v>1207</v>
      </c>
      <c r="C6" s="163">
        <v>169</v>
      </c>
    </row>
    <row r="7" ht="27.75" customHeight="1" spans="2:3">
      <c r="B7" s="162" t="s">
        <v>1208</v>
      </c>
      <c r="C7" s="163">
        <v>192</v>
      </c>
    </row>
    <row r="8" ht="27.75" customHeight="1" spans="2:3">
      <c r="B8" s="162" t="s">
        <v>1209</v>
      </c>
      <c r="C8" s="163">
        <v>315</v>
      </c>
    </row>
    <row r="9" ht="27.75" customHeight="1" spans="2:3">
      <c r="B9" s="162" t="s">
        <v>1210</v>
      </c>
      <c r="C9" s="163"/>
    </row>
    <row r="10" ht="27.75" customHeight="1" spans="2:3">
      <c r="B10" s="162" t="s">
        <v>1211</v>
      </c>
      <c r="C10" s="163">
        <v>-1345.5</v>
      </c>
    </row>
    <row r="11" ht="27.75" customHeight="1" spans="2:3">
      <c r="B11" s="162" t="s">
        <v>1212</v>
      </c>
      <c r="C11" s="163">
        <v>5</v>
      </c>
    </row>
    <row r="12" ht="27.75" customHeight="1" spans="2:3">
      <c r="B12" s="161" t="s">
        <v>1213</v>
      </c>
      <c r="C12" s="160">
        <v>9483</v>
      </c>
    </row>
    <row r="13" ht="27.75" customHeight="1" spans="2:3">
      <c r="B13" s="164" t="s">
        <v>1214</v>
      </c>
      <c r="C13" s="160">
        <v>3665</v>
      </c>
    </row>
    <row r="14" ht="27.75" customHeight="1" spans="2:3">
      <c r="B14" s="165" t="s">
        <v>1215</v>
      </c>
      <c r="C14" s="160">
        <v>199</v>
      </c>
    </row>
    <row r="15" ht="27.75" customHeight="1" spans="2:3">
      <c r="B15" s="165" t="s">
        <v>1216</v>
      </c>
      <c r="C15" s="160"/>
    </row>
    <row r="16" ht="27.75" customHeight="1" spans="2:3">
      <c r="B16" s="165" t="s">
        <v>1217</v>
      </c>
      <c r="C16" s="160"/>
    </row>
    <row r="17" ht="27.75" customHeight="1" spans="2:3">
      <c r="B17" s="165" t="s">
        <v>1218</v>
      </c>
      <c r="C17" s="160">
        <v>26</v>
      </c>
    </row>
    <row r="18" ht="27.75" customHeight="1" spans="2:3">
      <c r="B18" s="165" t="s">
        <v>1219</v>
      </c>
      <c r="C18" s="160"/>
    </row>
    <row r="19" ht="27.75" customHeight="1" spans="2:3">
      <c r="B19" s="165" t="s">
        <v>1220</v>
      </c>
      <c r="C19" s="160"/>
    </row>
    <row r="20" ht="27.75" customHeight="1" spans="2:3">
      <c r="B20" s="165" t="s">
        <v>1221</v>
      </c>
      <c r="C20" s="160">
        <v>880.21</v>
      </c>
    </row>
    <row r="21" ht="27.75" customHeight="1" spans="2:3">
      <c r="B21" s="164" t="s">
        <v>1222</v>
      </c>
      <c r="C21" s="160">
        <v>1952.23</v>
      </c>
    </row>
    <row r="22" ht="27.75" customHeight="1" spans="2:3">
      <c r="B22" s="165" t="s">
        <v>1223</v>
      </c>
      <c r="C22" s="160"/>
    </row>
    <row r="23" ht="27.75" customHeight="1" spans="2:3">
      <c r="B23" s="165" t="s">
        <v>1224</v>
      </c>
      <c r="C23" s="160"/>
    </row>
    <row r="24" ht="27.75" customHeight="1" spans="2:3">
      <c r="B24" s="165" t="s">
        <v>1225</v>
      </c>
      <c r="C24" s="160">
        <v>835</v>
      </c>
    </row>
    <row r="25" ht="27.75" customHeight="1" spans="2:3">
      <c r="B25" s="165" t="s">
        <v>1226</v>
      </c>
      <c r="C25" s="160">
        <v>266</v>
      </c>
    </row>
    <row r="26" ht="27.75" customHeight="1" spans="2:3">
      <c r="B26" s="166" t="s">
        <v>1227</v>
      </c>
      <c r="C26" s="160"/>
    </row>
    <row r="27" ht="27.75" customHeight="1" spans="2:3">
      <c r="B27" s="166" t="s">
        <v>1228</v>
      </c>
      <c r="C27" s="163">
        <v>440</v>
      </c>
    </row>
    <row r="28" ht="27.75" customHeight="1" spans="2:3">
      <c r="B28" s="167" t="s">
        <v>1229</v>
      </c>
      <c r="C28" s="168">
        <v>440.2</v>
      </c>
    </row>
    <row r="29" ht="27.75" customHeight="1" spans="2:3">
      <c r="B29" s="166" t="s">
        <v>1230</v>
      </c>
      <c r="C29" s="163"/>
    </row>
    <row r="30" ht="27.75" customHeight="1" spans="2:3">
      <c r="B30" s="166" t="s">
        <v>1231</v>
      </c>
      <c r="C30" s="163"/>
    </row>
    <row r="31" ht="27.75" customHeight="1" spans="2:3">
      <c r="B31" s="166" t="s">
        <v>1232</v>
      </c>
      <c r="C31" s="168">
        <v>359</v>
      </c>
    </row>
    <row r="32" ht="27.75" customHeight="1" spans="2:3">
      <c r="B32" s="166" t="s">
        <v>1233</v>
      </c>
      <c r="C32" s="168">
        <v>420</v>
      </c>
    </row>
    <row r="33" ht="27.75" customHeight="1" spans="2:3">
      <c r="B33" s="166" t="s">
        <v>1234</v>
      </c>
      <c r="C33" s="163"/>
    </row>
    <row r="34" ht="27.75" customHeight="1" spans="2:3">
      <c r="B34" s="166" t="s">
        <v>1235</v>
      </c>
      <c r="C34" s="163"/>
    </row>
    <row r="35" ht="27.75" customHeight="1" spans="2:3">
      <c r="B35" s="166" t="s">
        <v>1236</v>
      </c>
      <c r="C35" s="163"/>
    </row>
    <row r="36" ht="27.75" customHeight="1" spans="2:3">
      <c r="B36" s="166" t="s">
        <v>1237</v>
      </c>
      <c r="C36" s="163"/>
    </row>
    <row r="37" ht="27.75" customHeight="1" spans="2:3">
      <c r="B37" s="166" t="s">
        <v>1238</v>
      </c>
      <c r="C37" s="163"/>
    </row>
    <row r="38" ht="27.75" customHeight="1" spans="2:3">
      <c r="B38" s="166" t="s">
        <v>1239</v>
      </c>
      <c r="C38" s="163"/>
    </row>
    <row r="39" ht="27.75" customHeight="1" spans="2:3">
      <c r="B39" s="166" t="s">
        <v>1240</v>
      </c>
      <c r="C39" s="163"/>
    </row>
    <row r="40" ht="27.75" customHeight="1" spans="2:3">
      <c r="B40" s="166" t="s">
        <v>1241</v>
      </c>
      <c r="C40" s="163"/>
    </row>
    <row r="41" ht="27.75" customHeight="1" spans="2:3">
      <c r="B41" s="166" t="s">
        <v>1242</v>
      </c>
      <c r="C41" s="163"/>
    </row>
    <row r="42" ht="27.75" customHeight="1" spans="2:3">
      <c r="B42" s="166" t="s">
        <v>1243</v>
      </c>
      <c r="C42" s="163"/>
    </row>
    <row r="43" ht="27.75" customHeight="1" spans="2:3">
      <c r="B43" s="166" t="s">
        <v>1244</v>
      </c>
      <c r="C43" s="163"/>
    </row>
    <row r="44" ht="27.75" customHeight="1" spans="2:3">
      <c r="B44" s="165" t="s">
        <v>1245</v>
      </c>
      <c r="C44" s="163"/>
    </row>
    <row r="45" ht="27.75" customHeight="1" spans="2:3">
      <c r="B45" s="169" t="s">
        <v>1246</v>
      </c>
      <c r="C45" s="160">
        <v>2381</v>
      </c>
    </row>
    <row r="46" ht="27.75" customHeight="1" spans="2:3">
      <c r="B46" s="165" t="s">
        <v>1247</v>
      </c>
      <c r="C46" s="160"/>
    </row>
    <row r="47" ht="27.75" customHeight="1" spans="2:3">
      <c r="B47" s="170" t="s">
        <v>1248</v>
      </c>
      <c r="C47" s="171"/>
    </row>
    <row r="48" ht="27.75" customHeight="1" spans="2:3">
      <c r="B48" s="170" t="s">
        <v>1249</v>
      </c>
      <c r="C48" s="171">
        <v>930</v>
      </c>
    </row>
    <row r="49" ht="27.75" customHeight="1" spans="2:3">
      <c r="B49" s="170" t="s">
        <v>1250</v>
      </c>
      <c r="C49" s="171"/>
    </row>
    <row r="50" ht="27.75" customHeight="1" spans="2:3">
      <c r="B50" s="170" t="s">
        <v>1251</v>
      </c>
      <c r="C50" s="171"/>
    </row>
    <row r="51" ht="27.75" customHeight="1" spans="2:3">
      <c r="B51" s="170" t="s">
        <v>1252</v>
      </c>
      <c r="C51" s="171">
        <v>150</v>
      </c>
    </row>
    <row r="52" ht="27.75" customHeight="1" spans="2:3">
      <c r="B52" s="170" t="s">
        <v>1253</v>
      </c>
      <c r="C52" s="172">
        <v>21.63</v>
      </c>
    </row>
    <row r="53" ht="27.75" customHeight="1" spans="2:3">
      <c r="B53" s="170" t="s">
        <v>1254</v>
      </c>
      <c r="C53" s="171"/>
    </row>
    <row r="54" ht="27.75" customHeight="1" spans="2:3">
      <c r="B54" s="165" t="s">
        <v>1255</v>
      </c>
      <c r="C54" s="171"/>
    </row>
    <row r="55" ht="27.75" customHeight="1" spans="2:3">
      <c r="B55" s="165" t="s">
        <v>1256</v>
      </c>
      <c r="C55" s="171">
        <v>1279</v>
      </c>
    </row>
    <row r="56" ht="27.75" customHeight="1" spans="2:3">
      <c r="B56" s="165" t="s">
        <v>1257</v>
      </c>
      <c r="C56" s="173"/>
    </row>
    <row r="57" ht="27.75" customHeight="1" spans="2:3">
      <c r="B57" s="165" t="s">
        <v>1258</v>
      </c>
      <c r="C57" s="173"/>
    </row>
    <row r="58" ht="27.75" customHeight="1" spans="2:3">
      <c r="B58" s="165" t="s">
        <v>1259</v>
      </c>
      <c r="C58" s="173"/>
    </row>
    <row r="59" ht="27.75" customHeight="1" spans="2:3">
      <c r="B59" s="165" t="s">
        <v>1260</v>
      </c>
      <c r="C59" s="174"/>
    </row>
    <row r="60" ht="27.75" customHeight="1" spans="2:3">
      <c r="B60" s="165" t="s">
        <v>1261</v>
      </c>
      <c r="C60" s="173"/>
    </row>
    <row r="61" ht="27.75" customHeight="1" spans="2:3">
      <c r="B61" s="165" t="s">
        <v>1262</v>
      </c>
      <c r="C61" s="173"/>
    </row>
    <row r="62" ht="27.75" customHeight="1" spans="2:3">
      <c r="B62" s="165" t="s">
        <v>1263</v>
      </c>
      <c r="C62" s="173"/>
    </row>
    <row r="63" ht="27.75" customHeight="1" spans="2:3">
      <c r="B63" s="175" t="s">
        <v>1264</v>
      </c>
      <c r="C63" s="176"/>
    </row>
    <row r="64" ht="46.5" customHeight="1" spans="2:3">
      <c r="B64" s="177" t="s">
        <v>1265</v>
      </c>
      <c r="C64" s="178"/>
    </row>
  </sheetData>
  <mergeCells count="2">
    <mergeCell ref="B2:C2"/>
    <mergeCell ref="B64:C64"/>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31</vt:i4>
      </vt:variant>
    </vt:vector>
  </HeadingPairs>
  <TitlesOfParts>
    <vt:vector size="31" baseType="lpstr">
      <vt:lpstr>2018年财政收支完成情况</vt:lpstr>
      <vt:lpstr>2018年社保基金完成情况</vt:lpstr>
      <vt:lpstr>2019年一般公共财政预算收支预算情况</vt:lpstr>
      <vt:lpstr>2019年一般公共预算收入表</vt:lpstr>
      <vt:lpstr>2019年一般公共预算支出表</vt:lpstr>
      <vt:lpstr>2019年一般公共支出明细表（分项目）</vt:lpstr>
      <vt:lpstr>2019一般公共预算支出按经济分类明细表</vt:lpstr>
      <vt:lpstr>2019年一般公共预算本级收入表</vt:lpstr>
      <vt:lpstr>2019年一般公共预算税收返还和转移支付情况表</vt:lpstr>
      <vt:lpstr>一般债务限额余额表</vt:lpstr>
      <vt:lpstr>2019一般公共预算“三公”经费支出情况表</vt:lpstr>
      <vt:lpstr>2019年基金预算收支预算情况总表 </vt:lpstr>
      <vt:lpstr>2019年政府性基金收入表</vt:lpstr>
      <vt:lpstr>2019年政府性基金支出表</vt:lpstr>
      <vt:lpstr>2019年本级政府性基金收入表</vt:lpstr>
      <vt:lpstr>2019年本级政府性基金支出表</vt:lpstr>
      <vt:lpstr>2019政府性基金支出明细表</vt:lpstr>
      <vt:lpstr>2019年政府性基金预算支出（按经济分类）明细表</vt:lpstr>
      <vt:lpstr>政府性基金转移支付表（分项目）</vt:lpstr>
      <vt:lpstr>政府专项债务限额和余额表</vt:lpstr>
      <vt:lpstr>2019年国有资本经营收支表</vt:lpstr>
      <vt:lpstr>2019年国有资本经营预算收入表</vt:lpstr>
      <vt:lpstr>2019年国有资本经营预算支出表</vt:lpstr>
      <vt:lpstr>2019年本级国有资本经营预算支出表</vt:lpstr>
      <vt:lpstr>国有资本经营预算转移支付表（分项目）</vt:lpstr>
      <vt:lpstr>2019年市对区国有资本经营预算转移支付预算表(分项目)</vt:lpstr>
      <vt:lpstr>2019年社保基金预算收支总表</vt:lpstr>
      <vt:lpstr>2019年社会保险基金收入表</vt:lpstr>
      <vt:lpstr>2019年社会保险基金支出表（分项目）</vt:lpstr>
      <vt:lpstr>2019年区本级社会保险基金结余预算表</vt:lpstr>
      <vt:lpstr>2019年区级基本建设支出预算表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阿呆</cp:lastModifiedBy>
  <dcterms:created xsi:type="dcterms:W3CDTF">2021-05-19T08:13:00Z</dcterms:created>
  <dcterms:modified xsi:type="dcterms:W3CDTF">2021-05-19T01:04:10Z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A9E93708523748C58C6C8E535654191A</vt:lpwstr>
  </property>
</Properties>
</file>