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25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 iterate="1" iterateCount="100" iterateDelta="0.001"/>
</workbook>
</file>

<file path=xl/comments5.xml><?xml version="1.0" encoding="utf-8"?>
<comments xmlns="http://schemas.openxmlformats.org/spreadsheetml/2006/main">
  <authors>
    <author>lduser1</author>
  </authors>
  <commentList>
    <comment ref="A97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98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201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<sst xmlns="http://schemas.openxmlformats.org/spreadsheetml/2006/main" count="458" uniqueCount="396">
  <si>
    <t>附表一</t>
  </si>
  <si>
    <t>单位：万元</t>
  </si>
  <si>
    <t>行号</t>
  </si>
  <si>
    <t>项目名称</t>
  </si>
  <si>
    <t>财政收入</t>
  </si>
  <si>
    <t>财政支出</t>
  </si>
  <si>
    <t>年初预算</t>
  </si>
  <si>
    <t>调整预算</t>
  </si>
  <si>
    <t>上年同期</t>
  </si>
  <si>
    <t>增长</t>
  </si>
  <si>
    <t>比上年同期增长%</t>
  </si>
  <si>
    <t>收  入  总  计</t>
  </si>
  <si>
    <t>支  出  总  计</t>
  </si>
  <si>
    <t>一、一般公共预算收入合计</t>
  </si>
  <si>
    <t>一、一般公共预算支出合计</t>
  </si>
  <si>
    <t>1、税收收入</t>
  </si>
  <si>
    <t>一般公共服务</t>
  </si>
  <si>
    <t>国内增值税</t>
  </si>
  <si>
    <t>国防</t>
  </si>
  <si>
    <t>营业税</t>
  </si>
  <si>
    <t>公共安全</t>
  </si>
  <si>
    <t>企业所得税</t>
  </si>
  <si>
    <t>教育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</si>
  <si>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</si>
  <si>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</si>
  <si>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</si>
  <si>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</si>
  <si>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</si>
  <si>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</si>
  <si>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</si>
  <si>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</si>
  <si>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</si>
  <si>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</si>
  <si>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</si>
  <si>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援助其他地区支出</t>
  </si>
  <si>
    <t>2、非 税 收 入</t>
  </si>
  <si>
    <t>专项收入</t>
  </si>
  <si>
    <t>住房保障支出</t>
  </si>
  <si>
    <t>行政事业性收费收入</t>
  </si>
  <si>
    <t>预备费</t>
  </si>
  <si>
    <t>罚没收入</t>
  </si>
  <si>
    <t>债务付息支出</t>
  </si>
  <si>
    <t>国有资本经营收入</t>
  </si>
  <si>
    <t>其他支出</t>
  </si>
  <si>
    <t>国有资源（资产）有偿使用</t>
  </si>
  <si>
    <t>捐赠收入</t>
  </si>
  <si>
    <t>其他收入</t>
  </si>
  <si>
    <t>二、政府性基金收入</t>
  </si>
  <si>
    <t>二、政府性基金支出</t>
  </si>
  <si>
    <t>附表二：</t>
  </si>
  <si>
    <t>单位；万元</t>
  </si>
  <si>
    <t>项目</t>
  </si>
  <si>
    <t>金额</t>
  </si>
  <si>
    <t>1、专项转移支付小计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</si>
  <si>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</si>
  <si>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</si>
  <si>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</si>
  <si>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</si>
  <si>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</si>
  <si>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</si>
  <si>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</si>
  <si>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　</t>
  </si>
  <si>
    <t>商业服务业等支出</t>
  </si>
  <si>
    <t>金融支出</t>
  </si>
  <si>
    <t>国土海洋气象等支出</t>
  </si>
  <si>
    <t>粮油物质储备支出</t>
  </si>
  <si>
    <t>灾害防治及应急管理支出</t>
  </si>
  <si>
    <t>（1）增值税税收返还</t>
  </si>
  <si>
    <t>（2）消费税税收返还基数</t>
  </si>
  <si>
    <t>（3）所得税基数返还补助</t>
  </si>
  <si>
    <t>（4）成品油价格和税费改革税收返还</t>
  </si>
  <si>
    <t>（5）原征稽转岗人员增资经费支出和重新核定基数性补助</t>
  </si>
  <si>
    <t>附表三：</t>
  </si>
  <si>
    <t>合   计</t>
  </si>
  <si>
    <t>政府债务</t>
  </si>
  <si>
    <t>政府或有债务</t>
  </si>
  <si>
    <t>小  计</t>
  </si>
  <si>
    <t>一般债务</t>
  </si>
  <si>
    <t>专项债务</t>
  </si>
  <si>
    <t>政府负有担保责任的债务</t>
  </si>
  <si>
    <t>政府可能承担一定救助责任的债务</t>
  </si>
  <si>
    <t>项          目</t>
  </si>
  <si>
    <t>本年预算</t>
  </si>
  <si>
    <t>实际收入</t>
  </si>
  <si>
    <t>占预算的%</t>
  </si>
  <si>
    <t>一般公共预算收入合计</t>
  </si>
  <si>
    <t>税收收入</t>
  </si>
  <si>
    <t>增值税</t>
  </si>
  <si>
    <t>非税收入</t>
  </si>
  <si>
    <t>国有资源(资产)有偿使用</t>
  </si>
  <si>
    <t>政府性基金收入</t>
  </si>
  <si>
    <t>附表六：</t>
  </si>
  <si>
    <t>项   目</t>
  </si>
  <si>
    <t>实际支出</t>
  </si>
  <si>
    <t>上年同期支出</t>
  </si>
  <si>
    <t>同比增幅%</t>
  </si>
  <si>
    <t>一般公共预算支出合计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</si>
  <si>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</si>
  <si>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</si>
  <si>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</si>
  <si>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</si>
  <si>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</si>
  <si>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</si>
  <si>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</si>
  <si>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</si>
  <si>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</si>
  <si>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</si>
  <si>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</si>
  <si>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</si>
  <si>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</si>
  <si>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</si>
  <si>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</si>
  <si>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</si>
  <si>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</si>
  <si>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</si>
  <si>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</si>
  <si>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</si>
  <si>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</si>
  <si>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</si>
  <si>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</si>
  <si>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</si>
  <si>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</si>
  <si>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</si>
  <si>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</si>
  <si>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</si>
  <si>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</si>
  <si>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</si>
  <si>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</si>
  <si>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</si>
  <si>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</si>
  <si>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</si>
  <si>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</si>
  <si>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</si>
  <si>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</si>
  <si>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</si>
  <si>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</si>
  <si>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</si>
  <si>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</si>
  <si>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</si>
  <si>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</si>
  <si>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</si>
  <si>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</si>
  <si>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</si>
  <si>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</si>
  <si>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</si>
  <si>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</si>
  <si>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</si>
  <si>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</si>
  <si>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</si>
  <si>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</si>
  <si>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</si>
  <si>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</si>
  <si>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</si>
  <si>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</si>
  <si>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</si>
  <si>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</si>
  <si>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</si>
  <si>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</si>
  <si>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</si>
  <si>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</si>
  <si>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</si>
  <si>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</si>
  <si>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</si>
  <si>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</si>
  <si>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</si>
  <si>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</si>
  <si>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</si>
  <si>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</si>
  <si>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</si>
  <si>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文物</t>
  </si>
  <si>
    <t xml:space="preserve">    体育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</si>
  <si>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</si>
  <si>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</si>
  <si>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</si>
  <si>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</si>
  <si>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</si>
  <si>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</si>
  <si>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</si>
  <si>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</si>
  <si>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</si>
  <si>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</si>
  <si>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</si>
  <si>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</si>
  <si>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</si>
  <si>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</si>
  <si>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</si>
  <si>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补充道路交通事故社会救助基金</t>
  </si>
  <si>
    <t xml:space="preserve">  财政对基本养老保险基金的补助</t>
  </si>
  <si>
    <t xml:space="preserve">    财政对其他社会保险基金的救助</t>
  </si>
  <si>
    <t xml:space="preserve">    其他生活救助</t>
  </si>
  <si>
    <t xml:space="preserve">    其他社会保障和就业支出</t>
  </si>
  <si>
    <t>九、卫生健康支出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</si>
  <si>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</si>
  <si>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</si>
  <si>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</si>
  <si>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</si>
  <si>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医疗救助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</si>
  <si>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</si>
  <si>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</si>
  <si>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</si>
  <si>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食品和药品监督管理事务</t>
  </si>
  <si>
    <t xml:space="preserve">    优抚对象医疗</t>
  </si>
  <si>
    <t xml:space="preserve">    医疗保障管理事务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</si>
  <si>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</si>
  <si>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</si>
  <si>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</si>
  <si>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</si>
  <si>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</si>
  <si>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</si>
  <si>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</si>
  <si>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</si>
  <si>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</si>
  <si>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</si>
  <si>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</si>
  <si>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</si>
  <si>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</si>
  <si>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</si>
  <si>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</si>
  <si>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</si>
  <si>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</si>
  <si>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</si>
  <si>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</si>
  <si>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</si>
  <si>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</si>
  <si>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</si>
  <si>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</si>
  <si>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</si>
  <si>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</si>
  <si>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</si>
  <si>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</si>
  <si>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</si>
  <si>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</si>
  <si>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</si>
  <si>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</si>
  <si>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</si>
  <si>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</si>
  <si>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</si>
  <si>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</si>
  <si>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</si>
  <si>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</si>
  <si>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</si>
  <si>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</si>
  <si>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</si>
  <si>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</si>
  <si>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</si>
  <si>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</si>
  <si>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</si>
  <si>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</si>
  <si>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</si>
  <si>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</si>
  <si>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</si>
  <si>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</si>
  <si>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</si>
  <si>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</si>
  <si>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</si>
  <si>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</si>
  <si>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</si>
  <si>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</si>
  <si>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</si>
  <si>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</si>
  <si>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</si>
  <si>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</si>
  <si>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</si>
  <si>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</si>
  <si>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</si>
  <si>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</si>
  <si>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</si>
  <si>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</si>
  <si>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</si>
  <si>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</si>
  <si>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</si>
  <si>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自然资源事务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</si>
  <si>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</si>
  <si>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</si>
  <si>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</si>
  <si>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</si>
  <si>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</si>
  <si>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</si>
  <si>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</si>
  <si>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</si>
  <si>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</si>
  <si>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</si>
  <si>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</si>
  <si>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</si>
  <si>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</si>
  <si>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</si>
  <si>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</si>
  <si>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二十一灾害防治及应急管理支出</t>
  </si>
  <si>
    <t xml:space="preserve">      应急管理事务</t>
  </si>
  <si>
    <t xml:space="preserve">      消防事务</t>
  </si>
  <si>
    <t xml:space="preserve"> 自然灾害救灾及恢复重建支出</t>
  </si>
  <si>
    <t>二十二、预备费</t>
  </si>
  <si>
    <t>二十三、债务付息支出</t>
  </si>
  <si>
    <t xml:space="preserve">      地方政府一般债务付息支出</t>
  </si>
  <si>
    <t>二十四、其他支出</t>
  </si>
  <si>
    <t xml:space="preserve">      年初预留</t>
  </si>
  <si>
    <t>上年同期完成</t>
  </si>
  <si>
    <t>为预算数%</t>
  </si>
  <si>
    <t>比上年同期±%</t>
  </si>
  <si>
    <t>政府性基金预算收入合计</t>
  </si>
  <si>
    <t>国有土地使用权出让</t>
  </si>
  <si>
    <t>新增建设用地有偿使用费</t>
  </si>
  <si>
    <t>城市基础设施配套费</t>
  </si>
  <si>
    <t>国有土地收益基金</t>
  </si>
  <si>
    <t>农业土地开发资金</t>
  </si>
  <si>
    <t>城市公用事业附加</t>
  </si>
  <si>
    <t>彩票公益金</t>
  </si>
  <si>
    <t>附表七：</t>
  </si>
  <si>
    <t>政府性基金预算支出合计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</si>
  <si>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</si>
  <si>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</si>
  <si>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</si>
  <si>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</si>
  <si>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</si>
  <si>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</si>
  <si>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</si>
  <si>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</si>
  <si>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</si>
  <si>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</si>
  <si>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</si>
  <si>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</si>
  <si>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</si>
  <si>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</si>
  <si>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</si>
  <si>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土地储备专项债券收入安排的支出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</si>
  <si>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</si>
  <si>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</si>
  <si>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</si>
  <si>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</si>
  <si>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</si>
  <si>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</si>
  <si>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</si>
  <si>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</si>
  <si>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</si>
  <si>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</si>
  <si>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</si>
  <si>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</si>
  <si>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</si>
  <si>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</si>
  <si>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</si>
  <si>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</si>
  <si>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</si>
  <si>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</si>
  <si>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</si>
  <si>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</si>
  <si>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</si>
  <si>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</si>
  <si>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</si>
  <si>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</si>
  <si>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</si>
  <si>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</si>
  <si>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 xml:space="preserve">    地方政府专项债务付息支出</t>
  </si>
  <si>
    <t>平顶山市石龙区2019年财政收支完成情况表</t>
  </si>
  <si>
    <t>上年收入</t>
  </si>
  <si>
    <t>上年支出</t>
  </si>
  <si>
    <t>一般公共服务支出</t>
  </si>
  <si>
    <t>外交支出</t>
  </si>
  <si>
    <t>国防支出</t>
  </si>
  <si>
    <t>公共安全支出</t>
  </si>
  <si>
    <t>教育支出</t>
  </si>
  <si>
    <t>卫生健康支出</t>
  </si>
  <si>
    <t>资源勘探信息等支出</t>
  </si>
  <si>
    <t>自然资源海洋气象等支出</t>
  </si>
  <si>
    <t>其中：国用土地使用权出让金收入</t>
  </si>
  <si>
    <t>其中：国有土地使用权出让金支出</t>
  </si>
  <si>
    <t>文化旅游体育与传媒支出</t>
  </si>
  <si>
    <t>2、一般转移支付小计</t>
  </si>
  <si>
    <t>3、基金追加小计</t>
  </si>
  <si>
    <t>4、返还性收入</t>
  </si>
  <si>
    <t xml:space="preserve">    新闻出版电影</t>
  </si>
  <si>
    <t xml:space="preserve">    广播电视</t>
  </si>
  <si>
    <t xml:space="preserve">    行政事业单位养老支出</t>
  </si>
  <si>
    <t>上年同期</t>
  </si>
  <si>
    <t xml:space="preserve">    文化和旅游</t>
  </si>
  <si>
    <t xml:space="preserve">    特困人员救助供养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</si>
  <si>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退役军人管理事务</t>
    </r>
  </si>
  <si>
    <t xml:space="preserve">    其他卫生健康支出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</si>
  <si>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农业农村</t>
    </r>
  </si>
  <si>
    <t xml:space="preserve">      林业和草原</t>
  </si>
  <si>
    <t xml:space="preserve">十四、资源勘探工业信息等支出
</t>
  </si>
  <si>
    <t>增减</t>
  </si>
  <si>
    <t>上级追加</t>
  </si>
  <si>
    <t>年初预算</t>
  </si>
  <si>
    <t>上年同期</t>
  </si>
  <si>
    <t>增加</t>
  </si>
  <si>
    <t>年初预算</t>
  </si>
  <si>
    <t xml:space="preserve">    国有土地使用权出让收入安排的支出</t>
  </si>
  <si>
    <t>增长</t>
  </si>
  <si>
    <t>石龙区2020年上半年上级追加、返还、补助和转移支付资金情况表</t>
  </si>
  <si>
    <t>平顶山市石龙区2020年6月底债务分类统计表</t>
  </si>
  <si>
    <t>平顶山市石龙区2020年上半年一般公共预算收入分项完成情况表</t>
  </si>
  <si>
    <t>平顶山市石龙区2020年上半年一般公共预算支出完成情况表</t>
  </si>
  <si>
    <t>石龙区2020年上半年政府性基金预算收入分项完成情况表</t>
  </si>
  <si>
    <t>平顶山市石龙区2020年上半年政府性基金支出完成情况表</t>
  </si>
  <si>
    <t>附表四：</t>
  </si>
  <si>
    <t>附表五：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</si>
</sst>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 "/>
    <numFmt numFmtId="181" formatCode="#,##0_ "/>
    <numFmt numFmtId="182" formatCode="0.0_ "/>
    <numFmt numFmtId="183" formatCode="0.0%"/>
    <numFmt numFmtId="184" formatCode="#,##0.00_ "/>
    <numFmt numFmtId="185" formatCode="0_);[Red]\(0\)"/>
    <numFmt numFmtId="186" formatCode="#,##0_);[Red]\(#,##0\)"/>
    <numFmt numFmtId="187" formatCode="#,##0_ ;[Red]\-#,##0\ "/>
    <numFmt numFmtId="188" formatCode="#,##0.0_ "/>
    <numFmt numFmtId="189" formatCode="0.0_ ;[Red]\-0.0\ "/>
    <numFmt numFmtId="190" formatCode="&quot;¥&quot;* _-#,##0;&quot;¥&quot;* \-#,##0;&quot;¥&quot;* _-&quot;-&quot;;@"/>
    <numFmt numFmtId="191" formatCode="* #,##0;* \-#,##0;* &quot;-&quot;;@"/>
    <numFmt numFmtId="192" formatCode="&quot;¥&quot;* _-#,##0.00;&quot;¥&quot;* \-#,##0.00;&quot;¥&quot;* _-&quot;-&quot;??;@"/>
    <numFmt numFmtId="193" formatCode="* #,##0.00;* \-#,##0.00;* &quot;-&quot;??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4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方正小标宋_GBK"/>
      <family val="4"/>
    </font>
    <font>
      <sz val="12"/>
      <name val="Adobe 黑体 Std R"/>
      <family val="2"/>
    </font>
    <font>
      <sz val="16"/>
      <name val="方正小标宋_GBK"/>
      <family val="4"/>
    </font>
    <font>
      <sz val="14"/>
      <name val="方正小标宋_GBK"/>
      <family val="4"/>
    </font>
    <font>
      <sz val="18"/>
      <name val="方正大标宋_GBK"/>
      <family val="4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2" fillId="0" borderId="2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3" borderId="8" applyNumberFormat="0" applyAlignment="0" applyProtection="0"/>
    <xf numFmtId="0" fontId="8" fillId="13" borderId="8" applyNumberFormat="0" applyAlignment="0" applyProtection="0"/>
    <xf numFmtId="0" fontId="8" fillId="13" borderId="8" applyNumberFormat="0" applyAlignment="0" applyProtection="0"/>
    <xf numFmtId="0" fontId="35" fillId="7" borderId="8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10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1" fillId="14" borderId="0" applyNumberFormat="0" applyBorder="0" applyAlignment="0" applyProtection="0"/>
    <xf numFmtId="0" fontId="10" fillId="13" borderId="11" applyNumberFormat="0" applyAlignment="0" applyProtection="0"/>
    <xf numFmtId="0" fontId="10" fillId="13" borderId="11" applyNumberFormat="0" applyAlignment="0" applyProtection="0"/>
    <xf numFmtId="0" fontId="10" fillId="13" borderId="11" applyNumberFormat="0" applyAlignment="0" applyProtection="0"/>
    <xf numFmtId="0" fontId="10" fillId="7" borderId="11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7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9" fillId="5" borderId="12" applyNumberFormat="0" applyFont="0" applyAlignment="0" applyProtection="0"/>
    <xf numFmtId="0" fontId="0" fillId="5" borderId="12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 applyProtection="1">
      <alignment horizontal="left" vertical="center"/>
      <protection locked="0"/>
    </xf>
    <xf numFmtId="182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NumberFormat="1" applyFill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122" applyFont="1" applyFill="1" applyBorder="1" applyAlignment="1">
      <alignment horizontal="right" vertical="center" wrapText="1"/>
      <protection/>
    </xf>
    <xf numFmtId="3" fontId="4" fillId="0" borderId="13" xfId="120" applyNumberFormat="1" applyFont="1" applyFill="1" applyBorder="1" applyAlignment="1" applyProtection="1">
      <alignment horizontal="right" vertical="center"/>
      <protection/>
    </xf>
    <xf numFmtId="0" fontId="4" fillId="0" borderId="13" xfId="114" applyFont="1" applyFill="1" applyBorder="1" applyAlignment="1">
      <alignment horizontal="right" vertical="center" wrapText="1"/>
      <protection/>
    </xf>
    <xf numFmtId="0" fontId="4" fillId="0" borderId="19" xfId="0" applyFont="1" applyBorder="1" applyAlignment="1">
      <alignment vertical="center" wrapText="1"/>
    </xf>
    <xf numFmtId="0" fontId="4" fillId="0" borderId="19" xfId="114" applyFont="1" applyFill="1" applyBorder="1" applyAlignment="1">
      <alignment horizontal="right" vertical="center" wrapText="1"/>
      <protection/>
    </xf>
    <xf numFmtId="0" fontId="7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3" fontId="4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3" xfId="120" applyNumberFormat="1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1" fontId="0" fillId="7" borderId="13" xfId="126" applyNumberFormat="1" applyFont="1" applyFill="1" applyBorder="1" applyAlignment="1">
      <alignment horizontal="center" vertical="center"/>
      <protection/>
    </xf>
    <xf numFmtId="3" fontId="4" fillId="7" borderId="13" xfId="116" applyNumberFormat="1" applyFont="1" applyFill="1" applyBorder="1" applyAlignment="1" applyProtection="1">
      <alignment horizontal="right" vertical="center"/>
      <protection/>
    </xf>
    <xf numFmtId="4" fontId="4" fillId="7" borderId="13" xfId="116" applyNumberFormat="1" applyFont="1" applyFill="1" applyBorder="1" applyAlignment="1" applyProtection="1">
      <alignment horizontal="center" vertical="center"/>
      <protection/>
    </xf>
    <xf numFmtId="4" fontId="4" fillId="7" borderId="13" xfId="116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3" xfId="114" applyBorder="1" applyAlignment="1">
      <alignment horizontal="center" vertical="center"/>
      <protection/>
    </xf>
    <xf numFmtId="0" fontId="3" fillId="7" borderId="13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3" fontId="0" fillId="7" borderId="13" xfId="0" applyNumberFormat="1" applyFill="1" applyBorder="1" applyAlignment="1">
      <alignment vertical="center"/>
    </xf>
    <xf numFmtId="0" fontId="0" fillId="7" borderId="13" xfId="0" applyNumberFormat="1" applyFont="1" applyFill="1" applyBorder="1" applyAlignment="1">
      <alignment horizontal="center" vertical="center"/>
    </xf>
    <xf numFmtId="0" fontId="4" fillId="0" borderId="13" xfId="114" applyNumberFormat="1" applyFont="1" applyFill="1" applyBorder="1" applyAlignment="1">
      <alignment horizontal="center" vertical="center"/>
      <protection/>
    </xf>
    <xf numFmtId="0" fontId="4" fillId="0" borderId="13" xfId="114" applyFont="1" applyFill="1" applyBorder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82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18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</cellXfs>
  <cellStyles count="181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3" xfId="24"/>
    <cellStyle name="20% - 强调文字颜色 3 2" xfId="25"/>
    <cellStyle name="20% - 强调文字颜色 3 2 2" xfId="26"/>
    <cellStyle name="20% - 强调文字颜色 3 3" xfId="27"/>
    <cellStyle name="20% - 强调文字颜色 4" xfId="28"/>
    <cellStyle name="20% - 强调文字颜色 4 2" xfId="29"/>
    <cellStyle name="20% - 强调文字颜色 4 2 2" xfId="30"/>
    <cellStyle name="20% - 强调文字颜色 4 3" xfId="31"/>
    <cellStyle name="20% - 强调文字颜色 5" xfId="32"/>
    <cellStyle name="20% - 强调文字颜色 5 2" xfId="33"/>
    <cellStyle name="20% - 强调文字颜色 5 2 2" xfId="34"/>
    <cellStyle name="20% - 强调文字颜色 5 3" xfId="35"/>
    <cellStyle name="20% - 强调文字颜色 6" xfId="36"/>
    <cellStyle name="20% - 强调文字颜色 6 2" xfId="37"/>
    <cellStyle name="20% - 强调文字颜色 6 2 2" xfId="38"/>
    <cellStyle name="20% - 强调文字颜色 6 3" xfId="39"/>
    <cellStyle name="40% - 强调文字颜色 1" xfId="40"/>
    <cellStyle name="40% - 强调文字颜色 1 2" xfId="41"/>
    <cellStyle name="40% - 强调文字颜色 1 2 2" xfId="42"/>
    <cellStyle name="40% - 强调文字颜色 1 3" xfId="43"/>
    <cellStyle name="40% - 强调文字颜色 2" xfId="44"/>
    <cellStyle name="40% - 强调文字颜色 2 2" xfId="45"/>
    <cellStyle name="40% - 强调文字颜色 2 2 2" xfId="46"/>
    <cellStyle name="40% - 强调文字颜色 2 3" xfId="47"/>
    <cellStyle name="40% - 强调文字颜色 3" xfId="48"/>
    <cellStyle name="40% - 强调文字颜色 3 2" xfId="49"/>
    <cellStyle name="40% - 强调文字颜色 3 2 2" xfId="50"/>
    <cellStyle name="40% - 强调文字颜色 3 3" xfId="51"/>
    <cellStyle name="40% - 强调文字颜色 4" xfId="52"/>
    <cellStyle name="40% - 强调文字颜色 4 2" xfId="53"/>
    <cellStyle name="40% - 强调文字颜色 4 2 2" xfId="54"/>
    <cellStyle name="40% - 强调文字颜色 4 3" xfId="55"/>
    <cellStyle name="40% - 强调文字颜色 5" xfId="56"/>
    <cellStyle name="40% - 强调文字颜色 5 2" xfId="57"/>
    <cellStyle name="40% - 强调文字颜色 5 2 2" xfId="58"/>
    <cellStyle name="40% - 强调文字颜色 5 3" xfId="59"/>
    <cellStyle name="40% - 强调文字颜色 6" xfId="60"/>
    <cellStyle name="40% - 强调文字颜色 6 2" xfId="61"/>
    <cellStyle name="40% - 强调文字颜色 6 2 2" xfId="62"/>
    <cellStyle name="40% - 强调文字颜色 6 3" xfId="63"/>
    <cellStyle name="60% - 强调文字颜色 1" xfId="64"/>
    <cellStyle name="60% - 强调文字颜色 1 2" xfId="65"/>
    <cellStyle name="60% - 强调文字颜色 1 2 2" xfId="66"/>
    <cellStyle name="60% - 强调文字颜色 1 3" xfId="67"/>
    <cellStyle name="60% - 强调文字颜色 2" xfId="68"/>
    <cellStyle name="60% - 强调文字颜色 2 2" xfId="69"/>
    <cellStyle name="60% - 强调文字颜色 2 2 2" xfId="70"/>
    <cellStyle name="60% - 强调文字颜色 2 3" xfId="71"/>
    <cellStyle name="60% - 强调文字颜色 3" xfId="72"/>
    <cellStyle name="60% - 强调文字颜色 3 2" xfId="73"/>
    <cellStyle name="60% - 强调文字颜色 3 2 2" xfId="74"/>
    <cellStyle name="60% - 强调文字颜色 3 3" xfId="75"/>
    <cellStyle name="60% - 强调文字颜色 4" xfId="76"/>
    <cellStyle name="60% - 强调文字颜色 4 2" xfId="77"/>
    <cellStyle name="60% - 强调文字颜色 4 2 2" xfId="78"/>
    <cellStyle name="60% - 强调文字颜色 4 3" xfId="79"/>
    <cellStyle name="60% - 强调文字颜色 5" xfId="80"/>
    <cellStyle name="60% - 强调文字颜色 5 2" xfId="81"/>
    <cellStyle name="60% - 强调文字颜色 5 2 2" xfId="82"/>
    <cellStyle name="60% - 强调文字颜色 5 3" xfId="83"/>
    <cellStyle name="60% - 强调文字颜色 6" xfId="84"/>
    <cellStyle name="60% - 强调文字颜色 6 2" xfId="85"/>
    <cellStyle name="60% - 强调文字颜色 6 2 2" xfId="86"/>
    <cellStyle name="60% - 强调文字颜色 6 3" xfId="87"/>
    <cellStyle name="Percent" xfId="88"/>
    <cellStyle name="标题" xfId="89"/>
    <cellStyle name="标题 1" xfId="90"/>
    <cellStyle name="标题 1 2" xfId="91"/>
    <cellStyle name="标题 1 2 2" xfId="92"/>
    <cellStyle name="标题 1 3" xfId="93"/>
    <cellStyle name="标题 2" xfId="94"/>
    <cellStyle name="标题 2 2" xfId="95"/>
    <cellStyle name="标题 2 2 2" xfId="96"/>
    <cellStyle name="标题 2 3" xfId="97"/>
    <cellStyle name="标题 3" xfId="98"/>
    <cellStyle name="标题 3 2" xfId="99"/>
    <cellStyle name="标题 3 2 2" xfId="100"/>
    <cellStyle name="标题 3 3" xfId="101"/>
    <cellStyle name="标题 4" xfId="102"/>
    <cellStyle name="标题 4 2" xfId="103"/>
    <cellStyle name="标题 4 2 2" xfId="104"/>
    <cellStyle name="标题 4 3" xfId="105"/>
    <cellStyle name="标题 5" xfId="106"/>
    <cellStyle name="标题 5 2" xfId="107"/>
    <cellStyle name="标题 6" xfId="108"/>
    <cellStyle name="差" xfId="109"/>
    <cellStyle name="差 2" xfId="110"/>
    <cellStyle name="差 2 2" xfId="111"/>
    <cellStyle name="差 3" xfId="112"/>
    <cellStyle name="常规 2" xfId="113"/>
    <cellStyle name="常规 2 2" xfId="114"/>
    <cellStyle name="常规 2 3" xfId="115"/>
    <cellStyle name="常规 2 4" xfId="116"/>
    <cellStyle name="常规 3" xfId="117"/>
    <cellStyle name="常规 3 2" xfId="118"/>
    <cellStyle name="常规 4" xfId="119"/>
    <cellStyle name="常规 4 2" xfId="120"/>
    <cellStyle name="常规 5" xfId="121"/>
    <cellStyle name="常规 5 2" xfId="122"/>
    <cellStyle name="常规 5 3" xfId="123"/>
    <cellStyle name="常规 6" xfId="124"/>
    <cellStyle name="常规 6 2" xfId="125"/>
    <cellStyle name="常规 7" xfId="126"/>
    <cellStyle name="Hyperlink" xfId="127"/>
    <cellStyle name="好" xfId="128"/>
    <cellStyle name="好 2" xfId="129"/>
    <cellStyle name="好 2 2" xfId="130"/>
    <cellStyle name="汇总" xfId="131"/>
    <cellStyle name="汇总 2" xfId="132"/>
    <cellStyle name="汇总 2 2" xfId="133"/>
    <cellStyle name="汇总 3" xfId="134"/>
    <cellStyle name="Currency" xfId="135"/>
    <cellStyle name="Currency [0]" xfId="136"/>
    <cellStyle name="计算" xfId="137"/>
    <cellStyle name="计算 2" xfId="138"/>
    <cellStyle name="计算 2 2" xfId="139"/>
    <cellStyle name="计算 3" xfId="140"/>
    <cellStyle name="检查单元格" xfId="141"/>
    <cellStyle name="检查单元格 2" xfId="142"/>
    <cellStyle name="检查单元格 2 2" xfId="143"/>
    <cellStyle name="解释性文本" xfId="144"/>
    <cellStyle name="解释性文本 2" xfId="145"/>
    <cellStyle name="解释性文本 2 2" xfId="146"/>
    <cellStyle name="警告文本" xfId="147"/>
    <cellStyle name="警告文本 2" xfId="148"/>
    <cellStyle name="警告文本 2 2" xfId="149"/>
    <cellStyle name="链接单元格" xfId="150"/>
    <cellStyle name="链接单元格 2" xfId="151"/>
    <cellStyle name="链接单元格 2 2" xfId="152"/>
    <cellStyle name="链接单元格 3" xfId="153"/>
    <cellStyle name="Comma" xfId="154"/>
    <cellStyle name="Comma [0]" xfId="155"/>
    <cellStyle name="强调文字颜色 1" xfId="156"/>
    <cellStyle name="强调文字颜色 1 2" xfId="157"/>
    <cellStyle name="强调文字颜色 1 2 2" xfId="158"/>
    <cellStyle name="强调文字颜色 1 3" xfId="159"/>
    <cellStyle name="强调文字颜色 2" xfId="160"/>
    <cellStyle name="强调文字颜色 2 2" xfId="161"/>
    <cellStyle name="强调文字颜色 2 2 2" xfId="162"/>
    <cellStyle name="强调文字颜色 2 3" xfId="163"/>
    <cellStyle name="强调文字颜色 3" xfId="164"/>
    <cellStyle name="强调文字颜色 3 2" xfId="165"/>
    <cellStyle name="强调文字颜色 3 2 2" xfId="166"/>
    <cellStyle name="强调文字颜色 3 3" xfId="167"/>
    <cellStyle name="强调文字颜色 4" xfId="168"/>
    <cellStyle name="强调文字颜色 4 2" xfId="169"/>
    <cellStyle name="强调文字颜色 4 2 2" xfId="170"/>
    <cellStyle name="强调文字颜色 4 3" xfId="171"/>
    <cellStyle name="强调文字颜色 5" xfId="172"/>
    <cellStyle name="强调文字颜色 5 2" xfId="173"/>
    <cellStyle name="强调文字颜色 5 2 2" xfId="174"/>
    <cellStyle name="强调文字颜色 5 3" xfId="175"/>
    <cellStyle name="强调文字颜色 6" xfId="176"/>
    <cellStyle name="强调文字颜色 6 2" xfId="177"/>
    <cellStyle name="强调文字颜色 6 2 2" xfId="178"/>
    <cellStyle name="强调文字颜色 6 3" xfId="179"/>
    <cellStyle name="适中" xfId="180"/>
    <cellStyle name="适中 2" xfId="181"/>
    <cellStyle name="适中 2 2" xfId="182"/>
    <cellStyle name="适中 3" xfId="183"/>
    <cellStyle name="输出" xfId="184"/>
    <cellStyle name="输出 2" xfId="185"/>
    <cellStyle name="输出 2 2" xfId="186"/>
    <cellStyle name="输出 3" xfId="187"/>
    <cellStyle name="输入" xfId="188"/>
    <cellStyle name="输入 2" xfId="189"/>
    <cellStyle name="输入 2 2" xfId="190"/>
    <cellStyle name="Followed Hyperlink" xfId="191"/>
    <cellStyle name="注释" xfId="192"/>
    <cellStyle name="注释 2" xfId="193"/>
    <cellStyle name="注释 2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zoomScalePageLayoutView="0" workbookViewId="0" topLeftCell="A1">
      <selection activeCell="A33" sqref="A33:O33"/>
    </sheetView>
  </sheetViews>
  <sheetFormatPr defaultColWidth="9.00390625" defaultRowHeight="14.25"/>
  <cols>
    <col min="1" max="1" width="3.625" style="0" customWidth="1"/>
    <col min="2" max="2" width="23.50390625" style="0" customWidth="1"/>
    <col min="3" max="3" width="4.75390625" style="0" hidden="1" customWidth="1"/>
    <col min="4" max="4" width="8.125" style="0" customWidth="1"/>
    <col min="5" max="5" width="11.25390625" style="0" customWidth="1"/>
    <col min="6" max="7" width="11.25390625" style="0" hidden="1" customWidth="1"/>
    <col min="8" max="8" width="9.875" style="0" customWidth="1"/>
    <col min="9" max="9" width="30.875" style="0" customWidth="1"/>
    <col min="10" max="10" width="10.125" style="0" hidden="1" customWidth="1"/>
    <col min="11" max="11" width="15.625" style="0" customWidth="1"/>
    <col min="12" max="12" width="15.00390625" style="0" customWidth="1"/>
    <col min="13" max="13" width="9.50390625" style="0" hidden="1" customWidth="1"/>
    <col min="14" max="14" width="0" style="0" hidden="1" customWidth="1"/>
    <col min="15" max="15" width="15.50390625" style="0" customWidth="1"/>
  </cols>
  <sheetData>
    <row r="1" ht="21" customHeight="1">
      <c r="A1" s="47" t="s">
        <v>0</v>
      </c>
    </row>
    <row r="2" spans="1:15" ht="30.75" customHeight="1">
      <c r="A2" s="112" t="s">
        <v>352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6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 t="s">
        <v>1</v>
      </c>
    </row>
    <row r="4" spans="1:15" ht="16.5" customHeight="1">
      <c r="A4" s="100" t="s">
        <v>2</v>
      </c>
      <c r="B4" s="100" t="s">
        <v>3</v>
      </c>
      <c r="C4" s="101" t="s">
        <v>4</v>
      </c>
      <c r="D4" s="101"/>
      <c r="E4" s="101"/>
      <c r="F4" s="101"/>
      <c r="G4" s="101"/>
      <c r="H4" s="101"/>
      <c r="I4" s="101" t="s">
        <v>3</v>
      </c>
      <c r="J4" s="101" t="s">
        <v>5</v>
      </c>
      <c r="K4" s="101"/>
      <c r="L4" s="101"/>
      <c r="M4" s="101"/>
      <c r="N4" s="101"/>
      <c r="O4" s="101"/>
    </row>
    <row r="5" spans="1:15" ht="28.5" customHeight="1">
      <c r="A5" s="100"/>
      <c r="B5" s="100"/>
      <c r="C5" s="50" t="s">
        <v>6</v>
      </c>
      <c r="D5" s="50" t="s">
        <v>7</v>
      </c>
      <c r="E5" s="50" t="s">
        <v>83</v>
      </c>
      <c r="F5" s="50" t="s">
        <v>353</v>
      </c>
      <c r="G5" s="50" t="s">
        <v>9</v>
      </c>
      <c r="H5" s="50" t="s">
        <v>10</v>
      </c>
      <c r="I5" s="101"/>
      <c r="J5" s="50" t="s">
        <v>6</v>
      </c>
      <c r="K5" s="50" t="s">
        <v>7</v>
      </c>
      <c r="L5" s="50" t="s">
        <v>93</v>
      </c>
      <c r="M5" s="50" t="s">
        <v>354</v>
      </c>
      <c r="N5" s="50" t="s">
        <v>9</v>
      </c>
      <c r="O5" s="50" t="s">
        <v>10</v>
      </c>
    </row>
    <row r="6" spans="1:15" ht="16.5" customHeight="1">
      <c r="A6" s="55">
        <v>1</v>
      </c>
      <c r="B6" s="46" t="s">
        <v>11</v>
      </c>
      <c r="C6" s="51">
        <v>78199</v>
      </c>
      <c r="D6" s="51">
        <v>59482</v>
      </c>
      <c r="E6" s="56">
        <v>58391</v>
      </c>
      <c r="F6" s="50">
        <v>57488</v>
      </c>
      <c r="G6" s="50">
        <v>903</v>
      </c>
      <c r="H6" s="57">
        <v>0.015707625939326467</v>
      </c>
      <c r="I6" s="50" t="s">
        <v>12</v>
      </c>
      <c r="J6" s="52">
        <v>92360</v>
      </c>
      <c r="K6" s="52">
        <v>87391</v>
      </c>
      <c r="L6" s="65">
        <v>95755</v>
      </c>
      <c r="M6" s="52">
        <v>86574</v>
      </c>
      <c r="N6" s="52">
        <v>9181</v>
      </c>
      <c r="O6" s="66">
        <v>0.10604800517476379</v>
      </c>
    </row>
    <row r="7" spans="1:15" ht="16.5" customHeight="1">
      <c r="A7" s="55">
        <v>2</v>
      </c>
      <c r="B7" s="46" t="s">
        <v>13</v>
      </c>
      <c r="C7" s="51">
        <v>44010</v>
      </c>
      <c r="D7" s="51">
        <v>44010</v>
      </c>
      <c r="E7" s="51">
        <v>44048</v>
      </c>
      <c r="F7" s="50">
        <v>40006</v>
      </c>
      <c r="G7" s="50">
        <v>4042</v>
      </c>
      <c r="H7" s="57">
        <v>0.101034844773284</v>
      </c>
      <c r="I7" s="67" t="s">
        <v>14</v>
      </c>
      <c r="J7" s="52">
        <v>58876</v>
      </c>
      <c r="K7" s="52">
        <v>68196</v>
      </c>
      <c r="L7" s="52">
        <v>77411</v>
      </c>
      <c r="M7" s="52">
        <v>69566</v>
      </c>
      <c r="N7" s="52">
        <v>7845</v>
      </c>
      <c r="O7" s="66">
        <v>0.11277060633067879</v>
      </c>
    </row>
    <row r="8" spans="1:15" ht="16.5" customHeight="1">
      <c r="A8" s="55">
        <v>3</v>
      </c>
      <c r="B8" s="46" t="s">
        <v>15</v>
      </c>
      <c r="C8" s="51">
        <v>35740</v>
      </c>
      <c r="D8" s="51">
        <v>32700</v>
      </c>
      <c r="E8" s="51">
        <v>31008</v>
      </c>
      <c r="F8" s="50">
        <v>34068</v>
      </c>
      <c r="G8" s="50">
        <v>-3060</v>
      </c>
      <c r="H8" s="57">
        <v>-0.08982035928143713</v>
      </c>
      <c r="I8" s="68" t="s">
        <v>355</v>
      </c>
      <c r="J8" s="52">
        <v>21779</v>
      </c>
      <c r="K8" s="52">
        <v>19595</v>
      </c>
      <c r="L8" s="59">
        <v>16029</v>
      </c>
      <c r="M8" s="62">
        <v>10962</v>
      </c>
      <c r="N8" s="52">
        <v>5067</v>
      </c>
      <c r="O8" s="66">
        <v>0.46223316912972084</v>
      </c>
    </row>
    <row r="9" spans="1:15" ht="15" customHeight="1">
      <c r="A9" s="55">
        <v>4</v>
      </c>
      <c r="B9" s="54" t="s">
        <v>17</v>
      </c>
      <c r="C9" s="58">
        <v>21840</v>
      </c>
      <c r="D9" s="58">
        <v>19190</v>
      </c>
      <c r="E9" s="59">
        <v>16485</v>
      </c>
      <c r="F9" s="60">
        <v>20601</v>
      </c>
      <c r="G9" s="50">
        <v>-4116</v>
      </c>
      <c r="H9" s="57">
        <v>-0.199796126401631</v>
      </c>
      <c r="I9" s="68" t="s">
        <v>356</v>
      </c>
      <c r="J9" s="52"/>
      <c r="K9" s="52"/>
      <c r="L9" s="52"/>
      <c r="M9" s="62"/>
      <c r="N9" s="52">
        <v>0</v>
      </c>
      <c r="O9" s="66"/>
    </row>
    <row r="10" spans="1:15" ht="16.5" customHeight="1">
      <c r="A10" s="55">
        <v>5</v>
      </c>
      <c r="B10" s="54" t="s">
        <v>19</v>
      </c>
      <c r="C10" s="58"/>
      <c r="D10" s="58"/>
      <c r="E10" s="51"/>
      <c r="F10" s="60"/>
      <c r="G10" s="50">
        <v>0</v>
      </c>
      <c r="H10" s="57"/>
      <c r="I10" s="68" t="s">
        <v>357</v>
      </c>
      <c r="J10" s="52"/>
      <c r="K10" s="52">
        <v>4</v>
      </c>
      <c r="L10" s="59">
        <v>4</v>
      </c>
      <c r="M10" s="62"/>
      <c r="N10" s="52">
        <v>4</v>
      </c>
      <c r="O10" s="66"/>
    </row>
    <row r="11" spans="1:15" ht="16.5" customHeight="1">
      <c r="A11" s="55">
        <v>6</v>
      </c>
      <c r="B11" s="54" t="s">
        <v>21</v>
      </c>
      <c r="C11" s="58">
        <v>2170</v>
      </c>
      <c r="D11" s="58">
        <v>1946</v>
      </c>
      <c r="E11" s="59">
        <v>1755</v>
      </c>
      <c r="F11" s="60">
        <v>2015</v>
      </c>
      <c r="G11" s="50">
        <v>-260</v>
      </c>
      <c r="H11" s="57">
        <v>-0.12903225806451613</v>
      </c>
      <c r="I11" s="68" t="s">
        <v>358</v>
      </c>
      <c r="J11" s="52">
        <v>4314</v>
      </c>
      <c r="K11" s="52">
        <v>4347</v>
      </c>
      <c r="L11" s="59">
        <v>5382</v>
      </c>
      <c r="M11" s="62">
        <v>2754</v>
      </c>
      <c r="N11" s="52">
        <v>2628</v>
      </c>
      <c r="O11" s="66">
        <v>0.954248366013072</v>
      </c>
    </row>
    <row r="12" spans="1:15" ht="16.5" customHeight="1">
      <c r="A12" s="55">
        <v>7</v>
      </c>
      <c r="B12" s="54" t="s">
        <v>23</v>
      </c>
      <c r="C12" s="58">
        <v>300</v>
      </c>
      <c r="D12" s="58">
        <v>220</v>
      </c>
      <c r="E12" s="59">
        <v>193</v>
      </c>
      <c r="F12" s="60">
        <v>297</v>
      </c>
      <c r="G12" s="50">
        <v>-104</v>
      </c>
      <c r="H12" s="57">
        <v>-0.3501683501683502</v>
      </c>
      <c r="I12" s="68" t="s">
        <v>359</v>
      </c>
      <c r="J12" s="52">
        <v>6386</v>
      </c>
      <c r="K12" s="52">
        <v>10033</v>
      </c>
      <c r="L12" s="59">
        <v>10435</v>
      </c>
      <c r="M12" s="62">
        <v>10432</v>
      </c>
      <c r="N12" s="52">
        <v>3</v>
      </c>
      <c r="O12" s="66">
        <v>0.00028757668711656444</v>
      </c>
    </row>
    <row r="13" spans="1:15" ht="16.5" customHeight="1">
      <c r="A13" s="55">
        <v>8</v>
      </c>
      <c r="B13" s="54" t="s">
        <v>24</v>
      </c>
      <c r="C13" s="58">
        <v>2700</v>
      </c>
      <c r="D13" s="58">
        <v>2383</v>
      </c>
      <c r="E13" s="59">
        <v>2293</v>
      </c>
      <c r="F13" s="60">
        <v>2667</v>
      </c>
      <c r="G13" s="50">
        <v>-374</v>
      </c>
      <c r="H13" s="57">
        <v>-0.14023247094113236</v>
      </c>
      <c r="I13" s="68" t="s">
        <v>54</v>
      </c>
      <c r="J13" s="52">
        <v>724</v>
      </c>
      <c r="K13" s="52">
        <v>1300</v>
      </c>
      <c r="L13" s="59">
        <v>1300</v>
      </c>
      <c r="M13" s="62">
        <v>1257</v>
      </c>
      <c r="N13" s="52">
        <v>43</v>
      </c>
      <c r="O13" s="66">
        <v>0.03420843277645187</v>
      </c>
    </row>
    <row r="14" spans="1:15" ht="16.5" customHeight="1">
      <c r="A14" s="55">
        <v>9</v>
      </c>
      <c r="B14" s="54" t="s">
        <v>25</v>
      </c>
      <c r="C14" s="58">
        <v>3100</v>
      </c>
      <c r="D14" s="58">
        <v>2639</v>
      </c>
      <c r="E14" s="59">
        <v>2263</v>
      </c>
      <c r="F14" s="60">
        <v>3046</v>
      </c>
      <c r="G14" s="50">
        <v>-783</v>
      </c>
      <c r="H14" s="57">
        <v>-0.25705843729481287</v>
      </c>
      <c r="I14" s="68" t="s">
        <v>55</v>
      </c>
      <c r="J14" s="52">
        <v>389</v>
      </c>
      <c r="K14" s="52">
        <v>639</v>
      </c>
      <c r="L14" s="59">
        <v>726</v>
      </c>
      <c r="M14" s="62">
        <v>394</v>
      </c>
      <c r="N14" s="52">
        <v>332</v>
      </c>
      <c r="O14" s="66">
        <v>0.8426395939086294</v>
      </c>
    </row>
    <row r="15" spans="1:15" ht="16.5" customHeight="1">
      <c r="A15" s="55">
        <v>10</v>
      </c>
      <c r="B15" s="54" t="s">
        <v>26</v>
      </c>
      <c r="C15" s="58">
        <v>330</v>
      </c>
      <c r="D15" s="58">
        <v>380</v>
      </c>
      <c r="E15" s="59">
        <v>395</v>
      </c>
      <c r="F15" s="60">
        <v>328</v>
      </c>
      <c r="G15" s="50">
        <v>67</v>
      </c>
      <c r="H15" s="57">
        <v>0.20426829268292682</v>
      </c>
      <c r="I15" s="68" t="s">
        <v>56</v>
      </c>
      <c r="J15" s="52">
        <v>6381</v>
      </c>
      <c r="K15" s="52">
        <v>6055</v>
      </c>
      <c r="L15" s="59">
        <v>6693</v>
      </c>
      <c r="M15" s="62">
        <v>5503</v>
      </c>
      <c r="N15" s="52">
        <v>1190</v>
      </c>
      <c r="O15" s="66">
        <v>0.21624568417226966</v>
      </c>
    </row>
    <row r="16" spans="1:15" ht="16.5" customHeight="1">
      <c r="A16" s="55">
        <v>11</v>
      </c>
      <c r="B16" s="54" t="s">
        <v>27</v>
      </c>
      <c r="C16" s="58">
        <v>400</v>
      </c>
      <c r="D16" s="58">
        <v>354</v>
      </c>
      <c r="E16" s="59">
        <v>395</v>
      </c>
      <c r="F16" s="60">
        <v>376</v>
      </c>
      <c r="G16" s="50">
        <v>19</v>
      </c>
      <c r="H16" s="57">
        <v>0.05053191489361702</v>
      </c>
      <c r="I16" s="69" t="s">
        <v>360</v>
      </c>
      <c r="J16" s="52">
        <v>4584</v>
      </c>
      <c r="K16" s="52">
        <v>4687</v>
      </c>
      <c r="L16" s="59">
        <v>4791</v>
      </c>
      <c r="M16" s="62">
        <v>4726</v>
      </c>
      <c r="N16" s="52">
        <v>65</v>
      </c>
      <c r="O16" s="66">
        <v>0.013753702920016927</v>
      </c>
    </row>
    <row r="17" spans="1:15" ht="16.5" customHeight="1">
      <c r="A17" s="55">
        <v>12</v>
      </c>
      <c r="B17" s="54" t="s">
        <v>28</v>
      </c>
      <c r="C17" s="58">
        <v>1900</v>
      </c>
      <c r="D17" s="58">
        <v>1600</v>
      </c>
      <c r="E17" s="59">
        <v>1480</v>
      </c>
      <c r="F17" s="60">
        <v>1820</v>
      </c>
      <c r="G17" s="50">
        <v>-340</v>
      </c>
      <c r="H17" s="57">
        <v>-0.18681318681318682</v>
      </c>
      <c r="I17" s="68" t="s">
        <v>57</v>
      </c>
      <c r="J17" s="52">
        <v>728</v>
      </c>
      <c r="K17" s="52">
        <v>1708</v>
      </c>
      <c r="L17" s="59">
        <v>2015</v>
      </c>
      <c r="M17" s="62">
        <v>1249</v>
      </c>
      <c r="N17" s="52">
        <v>766</v>
      </c>
      <c r="O17" s="66">
        <v>0.6132906325060048</v>
      </c>
    </row>
    <row r="18" spans="1:15" ht="16.5" customHeight="1">
      <c r="A18" s="55">
        <v>13</v>
      </c>
      <c r="B18" s="54" t="s">
        <v>29</v>
      </c>
      <c r="C18" s="58"/>
      <c r="D18" s="58">
        <v>8</v>
      </c>
      <c r="E18" s="59">
        <v>20</v>
      </c>
      <c r="F18" s="60">
        <v>9</v>
      </c>
      <c r="G18" s="50">
        <v>11</v>
      </c>
      <c r="H18" s="57">
        <v>1.2222222222222223</v>
      </c>
      <c r="I18" s="68" t="s">
        <v>58</v>
      </c>
      <c r="J18" s="52">
        <v>2401</v>
      </c>
      <c r="K18" s="52">
        <v>7901</v>
      </c>
      <c r="L18" s="59">
        <v>6635</v>
      </c>
      <c r="M18" s="62">
        <v>7099</v>
      </c>
      <c r="N18" s="52">
        <v>-464</v>
      </c>
      <c r="O18" s="66">
        <v>-0.06536131849556276</v>
      </c>
    </row>
    <row r="19" spans="1:15" ht="16.5" customHeight="1">
      <c r="A19" s="55">
        <v>14</v>
      </c>
      <c r="B19" s="54" t="s">
        <v>30</v>
      </c>
      <c r="C19" s="58">
        <v>1500</v>
      </c>
      <c r="D19" s="58">
        <v>2699</v>
      </c>
      <c r="E19" s="59">
        <v>2713</v>
      </c>
      <c r="F19" s="60">
        <v>1452</v>
      </c>
      <c r="G19" s="50">
        <v>1261</v>
      </c>
      <c r="H19" s="57">
        <v>0.8684573002754821</v>
      </c>
      <c r="I19" s="68" t="s">
        <v>59</v>
      </c>
      <c r="J19" s="52">
        <v>4128</v>
      </c>
      <c r="K19" s="52">
        <v>5762</v>
      </c>
      <c r="L19" s="59">
        <v>5785</v>
      </c>
      <c r="M19" s="62">
        <v>3789</v>
      </c>
      <c r="N19" s="52">
        <v>1996</v>
      </c>
      <c r="O19" s="66">
        <v>0.5267880707310636</v>
      </c>
    </row>
    <row r="20" spans="1:15" ht="16.5" customHeight="1">
      <c r="A20" s="55">
        <v>15</v>
      </c>
      <c r="B20" s="54" t="s">
        <v>31</v>
      </c>
      <c r="C20" s="58">
        <v>800</v>
      </c>
      <c r="D20" s="58">
        <v>1000</v>
      </c>
      <c r="E20" s="59">
        <v>2107</v>
      </c>
      <c r="F20" s="60">
        <v>765</v>
      </c>
      <c r="G20" s="50">
        <v>1342</v>
      </c>
      <c r="H20" s="57">
        <v>1.7542483660130719</v>
      </c>
      <c r="I20" s="68" t="s">
        <v>60</v>
      </c>
      <c r="J20" s="52">
        <v>381</v>
      </c>
      <c r="K20" s="52">
        <v>1018</v>
      </c>
      <c r="L20" s="59">
        <v>1599</v>
      </c>
      <c r="M20" s="62">
        <v>1639</v>
      </c>
      <c r="N20" s="52">
        <v>-40</v>
      </c>
      <c r="O20" s="66">
        <v>-0.024405125076266018</v>
      </c>
    </row>
    <row r="21" spans="1:15" ht="16.5" customHeight="1">
      <c r="A21" s="55">
        <v>16</v>
      </c>
      <c r="B21" s="54" t="s">
        <v>32</v>
      </c>
      <c r="C21" s="58">
        <v>80</v>
      </c>
      <c r="D21" s="58">
        <v>3</v>
      </c>
      <c r="E21" s="59">
        <v>639</v>
      </c>
      <c r="F21" s="60">
        <v>84</v>
      </c>
      <c r="G21" s="50">
        <v>555</v>
      </c>
      <c r="H21" s="57">
        <v>6.607142857142857</v>
      </c>
      <c r="I21" s="68" t="s">
        <v>361</v>
      </c>
      <c r="J21" s="52">
        <v>246</v>
      </c>
      <c r="K21" s="52">
        <v>363</v>
      </c>
      <c r="L21" s="59">
        <v>600</v>
      </c>
      <c r="M21" s="62">
        <v>752</v>
      </c>
      <c r="N21" s="52">
        <v>-152</v>
      </c>
      <c r="O21" s="66">
        <v>-0.20212765957446807</v>
      </c>
    </row>
    <row r="22" spans="1:15" ht="16.5" customHeight="1">
      <c r="A22" s="55">
        <v>17</v>
      </c>
      <c r="B22" s="54" t="s">
        <v>33</v>
      </c>
      <c r="C22" s="58">
        <v>620</v>
      </c>
      <c r="D22" s="58">
        <v>278</v>
      </c>
      <c r="E22" s="59">
        <v>270</v>
      </c>
      <c r="F22" s="60">
        <v>608</v>
      </c>
      <c r="G22" s="50">
        <v>-338</v>
      </c>
      <c r="H22" s="57">
        <v>-0.555921052631579</v>
      </c>
      <c r="I22" s="68" t="s">
        <v>62</v>
      </c>
      <c r="J22" s="52">
        <v>2</v>
      </c>
      <c r="K22" s="52">
        <v>2</v>
      </c>
      <c r="L22" s="59">
        <v>3</v>
      </c>
      <c r="M22" s="62">
        <v>10</v>
      </c>
      <c r="N22" s="52">
        <v>-7</v>
      </c>
      <c r="O22" s="66">
        <v>-0.7</v>
      </c>
    </row>
    <row r="23" spans="1:15" ht="16.5" customHeight="1">
      <c r="A23" s="55">
        <v>18</v>
      </c>
      <c r="B23" s="46" t="s">
        <v>35</v>
      </c>
      <c r="C23" s="51">
        <v>8270</v>
      </c>
      <c r="D23" s="51">
        <v>11310</v>
      </c>
      <c r="E23" s="51">
        <v>13040</v>
      </c>
      <c r="F23" s="50">
        <v>5938</v>
      </c>
      <c r="G23" s="50">
        <v>7102</v>
      </c>
      <c r="H23" s="57">
        <v>1.196025597844392</v>
      </c>
      <c r="I23" s="68" t="s">
        <v>63</v>
      </c>
      <c r="J23" s="52"/>
      <c r="K23" s="52"/>
      <c r="L23" s="52"/>
      <c r="M23" s="62"/>
      <c r="N23" s="52">
        <v>0</v>
      </c>
      <c r="O23" s="66"/>
    </row>
    <row r="24" spans="1:15" ht="16.5" customHeight="1">
      <c r="A24" s="55">
        <v>19</v>
      </c>
      <c r="B24" s="54" t="s">
        <v>36</v>
      </c>
      <c r="C24" s="51">
        <v>2050</v>
      </c>
      <c r="D24" s="51">
        <v>1563</v>
      </c>
      <c r="E24" s="59">
        <v>1315</v>
      </c>
      <c r="F24" s="60">
        <v>1890</v>
      </c>
      <c r="G24" s="50">
        <v>-575</v>
      </c>
      <c r="H24" s="57">
        <v>-0.30423280423280424</v>
      </c>
      <c r="I24" s="68" t="s">
        <v>34</v>
      </c>
      <c r="J24" s="52"/>
      <c r="K24" s="52"/>
      <c r="L24" s="52"/>
      <c r="M24" s="62">
        <v>62</v>
      </c>
      <c r="N24" s="52">
        <v>-62</v>
      </c>
      <c r="O24" s="66">
        <v>-1</v>
      </c>
    </row>
    <row r="25" spans="1:15" ht="16.5" customHeight="1">
      <c r="A25" s="55">
        <v>20</v>
      </c>
      <c r="B25" s="54" t="s">
        <v>38</v>
      </c>
      <c r="C25" s="51">
        <v>1620</v>
      </c>
      <c r="D25" s="51">
        <v>350</v>
      </c>
      <c r="E25" s="59">
        <v>327</v>
      </c>
      <c r="F25" s="60">
        <v>744</v>
      </c>
      <c r="G25" s="50">
        <v>-417</v>
      </c>
      <c r="H25" s="57">
        <v>-0.5604838709677419</v>
      </c>
      <c r="I25" s="68" t="s">
        <v>362</v>
      </c>
      <c r="J25" s="52">
        <v>834</v>
      </c>
      <c r="K25" s="52">
        <v>945</v>
      </c>
      <c r="L25" s="59">
        <v>3407</v>
      </c>
      <c r="M25" s="62">
        <v>636</v>
      </c>
      <c r="N25" s="52">
        <v>2771</v>
      </c>
      <c r="O25" s="66">
        <v>4.3569182389937104</v>
      </c>
    </row>
    <row r="26" spans="1:15" ht="16.5" customHeight="1">
      <c r="A26" s="55">
        <v>21</v>
      </c>
      <c r="B26" s="54" t="s">
        <v>40</v>
      </c>
      <c r="C26" s="51">
        <v>800</v>
      </c>
      <c r="D26" s="51">
        <v>1000</v>
      </c>
      <c r="E26" s="59">
        <v>1277</v>
      </c>
      <c r="F26" s="60">
        <v>791</v>
      </c>
      <c r="G26" s="50">
        <v>486</v>
      </c>
      <c r="H26" s="57">
        <v>0.6144121365360303</v>
      </c>
      <c r="I26" s="68" t="s">
        <v>37</v>
      </c>
      <c r="J26" s="52">
        <v>2170</v>
      </c>
      <c r="K26" s="52">
        <v>1999</v>
      </c>
      <c r="L26" s="59">
        <v>5194</v>
      </c>
      <c r="M26" s="62">
        <v>12261</v>
      </c>
      <c r="N26" s="52">
        <v>-7067</v>
      </c>
      <c r="O26" s="66">
        <v>-0.5763803931163853</v>
      </c>
    </row>
    <row r="27" spans="1:15" ht="16.5" customHeight="1">
      <c r="A27" s="55">
        <v>22</v>
      </c>
      <c r="B27" s="54" t="s">
        <v>42</v>
      </c>
      <c r="C27" s="51"/>
      <c r="D27" s="51"/>
      <c r="E27" s="51"/>
      <c r="F27" s="60"/>
      <c r="G27" s="50">
        <v>0</v>
      </c>
      <c r="H27" s="57"/>
      <c r="I27" s="68" t="s">
        <v>66</v>
      </c>
      <c r="J27" s="52">
        <v>1112</v>
      </c>
      <c r="K27" s="52">
        <v>1055</v>
      </c>
      <c r="L27" s="59">
        <v>1049</v>
      </c>
      <c r="M27" s="62"/>
      <c r="N27" s="52">
        <v>1049</v>
      </c>
      <c r="O27" s="66"/>
    </row>
    <row r="28" spans="1:15" ht="16.5" customHeight="1">
      <c r="A28" s="55">
        <v>23</v>
      </c>
      <c r="B28" s="54" t="s">
        <v>44</v>
      </c>
      <c r="C28" s="51">
        <v>3800</v>
      </c>
      <c r="D28" s="51">
        <v>8372</v>
      </c>
      <c r="E28" s="59">
        <v>10074</v>
      </c>
      <c r="F28" s="60">
        <v>2152</v>
      </c>
      <c r="G28" s="50">
        <v>7922</v>
      </c>
      <c r="H28" s="57">
        <v>3.6812267657992566</v>
      </c>
      <c r="I28" s="68" t="s">
        <v>39</v>
      </c>
      <c r="J28" s="52">
        <v>590</v>
      </c>
      <c r="K28" s="52"/>
      <c r="L28" s="52"/>
      <c r="M28" s="62"/>
      <c r="N28" s="52">
        <v>0</v>
      </c>
      <c r="O28" s="66"/>
    </row>
    <row r="29" spans="1:15" ht="16.5" customHeight="1">
      <c r="A29" s="55">
        <v>24</v>
      </c>
      <c r="B29" s="54" t="s">
        <v>45</v>
      </c>
      <c r="C29" s="51"/>
      <c r="D29" s="51">
        <v>0</v>
      </c>
      <c r="E29" s="51"/>
      <c r="F29" s="60">
        <v>16</v>
      </c>
      <c r="G29" s="50">
        <v>-16</v>
      </c>
      <c r="H29" s="57">
        <v>-1</v>
      </c>
      <c r="I29" s="68" t="s">
        <v>43</v>
      </c>
      <c r="J29" s="52">
        <v>944</v>
      </c>
      <c r="K29" s="52">
        <v>0</v>
      </c>
      <c r="L29" s="59">
        <v>4867</v>
      </c>
      <c r="M29" s="62">
        <v>5223</v>
      </c>
      <c r="N29" s="52">
        <v>-356</v>
      </c>
      <c r="O29" s="66">
        <v>-0.0681600612674708</v>
      </c>
    </row>
    <row r="30" spans="1:15" ht="16.5" customHeight="1">
      <c r="A30" s="55">
        <v>25</v>
      </c>
      <c r="B30" s="61" t="s">
        <v>46</v>
      </c>
      <c r="C30" s="52"/>
      <c r="D30" s="52">
        <v>25</v>
      </c>
      <c r="E30" s="59">
        <v>47</v>
      </c>
      <c r="F30" s="62">
        <v>345</v>
      </c>
      <c r="G30" s="50">
        <v>-298</v>
      </c>
      <c r="H30" s="57">
        <v>-0.863768115942029</v>
      </c>
      <c r="I30" s="68" t="s">
        <v>41</v>
      </c>
      <c r="J30" s="52">
        <v>783</v>
      </c>
      <c r="K30" s="52">
        <v>783</v>
      </c>
      <c r="L30" s="59">
        <v>897</v>
      </c>
      <c r="M30" s="62">
        <v>818</v>
      </c>
      <c r="N30" s="52">
        <v>79</v>
      </c>
      <c r="O30" s="66">
        <v>0.09657701711491443</v>
      </c>
    </row>
    <row r="31" spans="1:15" ht="16.5" customHeight="1">
      <c r="A31" s="55">
        <v>26</v>
      </c>
      <c r="B31" s="63" t="s">
        <v>47</v>
      </c>
      <c r="C31" s="51">
        <v>34189</v>
      </c>
      <c r="D31" s="51">
        <v>15472</v>
      </c>
      <c r="E31" s="59">
        <v>14343</v>
      </c>
      <c r="F31" s="60">
        <v>17482</v>
      </c>
      <c r="G31" s="50">
        <v>-3139</v>
      </c>
      <c r="H31" s="57">
        <v>-0.1795561148609999</v>
      </c>
      <c r="I31" s="70" t="s">
        <v>48</v>
      </c>
      <c r="J31" s="51">
        <v>33484</v>
      </c>
      <c r="K31" s="51">
        <v>19195</v>
      </c>
      <c r="L31" s="59">
        <v>18344</v>
      </c>
      <c r="M31" s="60">
        <v>17008</v>
      </c>
      <c r="N31" s="52">
        <v>1336</v>
      </c>
      <c r="O31" s="66">
        <v>0.07855126999059266</v>
      </c>
    </row>
    <row r="32" spans="1:15" ht="35.25" customHeight="1">
      <c r="A32" s="64">
        <v>27</v>
      </c>
      <c r="B32" s="54" t="s">
        <v>363</v>
      </c>
      <c r="C32" s="51">
        <v>32889</v>
      </c>
      <c r="D32" s="51">
        <v>14598</v>
      </c>
      <c r="E32" s="59">
        <v>13691</v>
      </c>
      <c r="F32" s="60">
        <v>15767</v>
      </c>
      <c r="G32" s="50">
        <v>-2076</v>
      </c>
      <c r="H32" s="57">
        <v>-0.13166740660873977</v>
      </c>
      <c r="I32" s="53" t="s">
        <v>364</v>
      </c>
      <c r="J32" s="51">
        <v>33157</v>
      </c>
      <c r="K32" s="51">
        <v>18147</v>
      </c>
      <c r="L32" s="59">
        <v>15434</v>
      </c>
      <c r="M32" s="60">
        <v>16288</v>
      </c>
      <c r="N32" s="51">
        <v>-854</v>
      </c>
      <c r="O32" s="57">
        <v>-0.05243123772102161</v>
      </c>
    </row>
    <row r="33" spans="1:15" ht="30" customHeight="1">
      <c r="A33" s="102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4.2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</sheetData>
  <sheetProtection/>
  <protectedRanges>
    <protectedRange sqref="C9:C10 C18 C23" name="区域1"/>
    <protectedRange sqref="C11" name="区域1_1"/>
    <protectedRange sqref="C12:C14" name="区域1_2"/>
    <protectedRange sqref="C15:C17" name="区域1_3"/>
    <protectedRange sqref="C19:C21" name="区域1_4"/>
    <protectedRange sqref="C24:C28" name="区域2"/>
    <protectedRange sqref="E24:E31" name="区域2_1"/>
  </protectedRanges>
  <mergeCells count="8">
    <mergeCell ref="A2:O2"/>
    <mergeCell ref="C4:H4"/>
    <mergeCell ref="J4:O4"/>
    <mergeCell ref="A33:O33"/>
    <mergeCell ref="B34:O34"/>
    <mergeCell ref="A4:A5"/>
    <mergeCell ref="B4:B5"/>
    <mergeCell ref="I4:I5"/>
  </mergeCells>
  <printOptions/>
  <pageMargins left="1.14" right="0.75" top="0.53" bottom="0.22" header="0.37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A5" sqref="A5"/>
    </sheetView>
  </sheetViews>
  <sheetFormatPr defaultColWidth="9.00390625" defaultRowHeight="14.25"/>
  <cols>
    <col min="1" max="1" width="53.00390625" style="37" customWidth="1"/>
    <col min="2" max="2" width="25.375" style="37" customWidth="1"/>
  </cols>
  <sheetData>
    <row r="1" ht="16.5" customHeight="1">
      <c r="A1" s="113" t="s">
        <v>49</v>
      </c>
    </row>
    <row r="2" spans="1:4" ht="30" customHeight="1">
      <c r="A2" s="115" t="s">
        <v>388</v>
      </c>
      <c r="B2" s="115"/>
      <c r="C2" s="43"/>
      <c r="D2" s="44"/>
    </row>
    <row r="3" ht="23.25" customHeight="1">
      <c r="B3" s="37" t="s">
        <v>50</v>
      </c>
    </row>
    <row r="4" spans="1:2" s="37" customFormat="1" ht="21" customHeight="1">
      <c r="A4" s="27" t="s">
        <v>51</v>
      </c>
      <c r="B4" s="27" t="s">
        <v>52</v>
      </c>
    </row>
    <row r="5" spans="1:2" ht="21.75" customHeight="1">
      <c r="A5" s="71" t="s">
        <v>53</v>
      </c>
      <c r="B5" s="27">
        <v>3900</v>
      </c>
    </row>
    <row r="6" spans="1:2" ht="21.75" customHeight="1">
      <c r="A6" s="71" t="s">
        <v>16</v>
      </c>
      <c r="B6" s="27">
        <v>3</v>
      </c>
    </row>
    <row r="7" spans="1:2" ht="21.75" customHeight="1">
      <c r="A7" s="71" t="s">
        <v>18</v>
      </c>
      <c r="B7" s="27"/>
    </row>
    <row r="8" spans="1:2" ht="21.75" customHeight="1">
      <c r="A8" s="71" t="s">
        <v>20</v>
      </c>
      <c r="B8" s="27">
        <v>5</v>
      </c>
    </row>
    <row r="9" spans="1:2" ht="21.75" customHeight="1">
      <c r="A9" s="71" t="s">
        <v>22</v>
      </c>
      <c r="B9" s="27">
        <v>1027</v>
      </c>
    </row>
    <row r="10" spans="1:2" ht="21.75" customHeight="1">
      <c r="A10" s="71" t="s">
        <v>54</v>
      </c>
      <c r="B10" s="27">
        <v>297</v>
      </c>
    </row>
    <row r="11" spans="1:2" ht="21.75" customHeight="1">
      <c r="A11" s="71" t="s">
        <v>365</v>
      </c>
      <c r="B11" s="27">
        <v>180</v>
      </c>
    </row>
    <row r="12" spans="1:2" ht="21.75" customHeight="1">
      <c r="A12" s="71" t="s">
        <v>56</v>
      </c>
      <c r="B12" s="27">
        <v>11</v>
      </c>
    </row>
    <row r="13" spans="1:2" ht="21.75" customHeight="1">
      <c r="A13" s="71" t="s">
        <v>360</v>
      </c>
      <c r="B13" s="27">
        <v>59</v>
      </c>
    </row>
    <row r="14" spans="1:2" ht="21.75" customHeight="1">
      <c r="A14" s="71" t="s">
        <v>57</v>
      </c>
      <c r="B14" s="27">
        <v>119</v>
      </c>
    </row>
    <row r="15" spans="1:2" ht="21.75" customHeight="1">
      <c r="A15" s="71" t="s">
        <v>58</v>
      </c>
      <c r="B15" s="27"/>
    </row>
    <row r="16" spans="1:2" ht="21.75" customHeight="1">
      <c r="A16" s="71" t="s">
        <v>59</v>
      </c>
      <c r="B16" s="27">
        <v>765</v>
      </c>
    </row>
    <row r="17" spans="1:2" ht="21.75" customHeight="1">
      <c r="A17" s="71" t="s">
        <v>60</v>
      </c>
      <c r="B17" s="27">
        <v>83</v>
      </c>
    </row>
    <row r="18" spans="1:2" ht="21.75" customHeight="1">
      <c r="A18" s="71" t="s">
        <v>61</v>
      </c>
      <c r="B18" s="27"/>
    </row>
    <row r="19" spans="1:2" ht="21.75" customHeight="1">
      <c r="A19" s="71" t="s">
        <v>62</v>
      </c>
      <c r="B19" s="27">
        <v>0</v>
      </c>
    </row>
    <row r="20" spans="1:2" ht="21.75" customHeight="1">
      <c r="A20" s="71" t="s">
        <v>63</v>
      </c>
      <c r="B20" s="27"/>
    </row>
    <row r="21" spans="1:2" ht="21.75" customHeight="1">
      <c r="A21" s="71" t="s">
        <v>64</v>
      </c>
      <c r="B21" s="27"/>
    </row>
    <row r="22" spans="1:2" ht="21.75" customHeight="1">
      <c r="A22" s="71" t="s">
        <v>37</v>
      </c>
      <c r="B22" s="27"/>
    </row>
    <row r="23" spans="1:2" ht="21.75" customHeight="1">
      <c r="A23" s="71" t="s">
        <v>65</v>
      </c>
      <c r="B23" s="27"/>
    </row>
    <row r="24" spans="1:2" ht="21.75" customHeight="1">
      <c r="A24" s="71" t="s">
        <v>66</v>
      </c>
      <c r="B24" s="27"/>
    </row>
    <row r="25" spans="1:2" ht="21.75" customHeight="1">
      <c r="A25" s="71" t="s">
        <v>41</v>
      </c>
      <c r="B25" s="27"/>
    </row>
    <row r="26" spans="1:2" ht="21.75" customHeight="1">
      <c r="A26" s="71" t="s">
        <v>43</v>
      </c>
      <c r="B26" s="27"/>
    </row>
    <row r="27" spans="1:2" ht="21.75" customHeight="1">
      <c r="A27" s="72" t="s">
        <v>366</v>
      </c>
      <c r="B27" s="27">
        <v>1351</v>
      </c>
    </row>
    <row r="28" spans="1:2" ht="21.75" customHeight="1">
      <c r="A28" s="72" t="s">
        <v>367</v>
      </c>
      <c r="B28" s="27">
        <v>115</v>
      </c>
    </row>
    <row r="29" spans="1:2" ht="21.75" customHeight="1">
      <c r="A29" s="72" t="s">
        <v>368</v>
      </c>
      <c r="B29" s="27"/>
    </row>
    <row r="30" spans="1:2" ht="21.75" customHeight="1">
      <c r="A30" s="71" t="s">
        <v>67</v>
      </c>
      <c r="B30" s="27"/>
    </row>
    <row r="31" spans="1:2" ht="21.75" customHeight="1">
      <c r="A31" s="71" t="s">
        <v>68</v>
      </c>
      <c r="B31" s="27"/>
    </row>
    <row r="32" spans="1:2" ht="21.75" customHeight="1">
      <c r="A32" s="71" t="s">
        <v>69</v>
      </c>
      <c r="B32" s="27"/>
    </row>
    <row r="33" spans="1:2" ht="21.75" customHeight="1">
      <c r="A33" s="71" t="s">
        <v>70</v>
      </c>
      <c r="B33" s="27"/>
    </row>
    <row r="34" spans="1:2" ht="21.75" customHeight="1">
      <c r="A34" s="71" t="s">
        <v>71</v>
      </c>
      <c r="B34" s="27"/>
    </row>
    <row r="35" ht="14.25">
      <c r="A35" s="45"/>
    </row>
    <row r="36" ht="14.25">
      <c r="A36" s="45"/>
    </row>
  </sheetData>
  <sheetProtection/>
  <mergeCells count="1">
    <mergeCell ref="A2:B2"/>
  </mergeCells>
  <printOptions horizontalCentered="1" verticalCentered="1"/>
  <pageMargins left="0.75" right="0.75" top="0.39" bottom="0.23999999999999996" header="0.39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zoomScalePageLayoutView="0" workbookViewId="0" topLeftCell="A1">
      <selection activeCell="A3" sqref="A3:G3"/>
    </sheetView>
  </sheetViews>
  <sheetFormatPr defaultColWidth="9.00390625" defaultRowHeight="14.25"/>
  <cols>
    <col min="1" max="1" width="17.125" style="0" customWidth="1"/>
    <col min="2" max="2" width="16.375" style="0" customWidth="1"/>
    <col min="3" max="3" width="17.875" style="0" customWidth="1"/>
    <col min="4" max="4" width="18.625" style="0" customWidth="1"/>
    <col min="5" max="5" width="15.25390625" style="0" customWidth="1"/>
    <col min="6" max="6" width="16.75390625" style="0" customWidth="1"/>
    <col min="7" max="7" width="17.50390625" style="0" customWidth="1"/>
  </cols>
  <sheetData>
    <row r="1" ht="16.5">
      <c r="A1" s="116" t="s">
        <v>72</v>
      </c>
    </row>
    <row r="3" spans="1:7" ht="23.25">
      <c r="A3" s="117" t="s">
        <v>389</v>
      </c>
      <c r="B3" s="117"/>
      <c r="C3" s="117"/>
      <c r="D3" s="117"/>
      <c r="E3" s="117"/>
      <c r="F3" s="117"/>
      <c r="G3" s="117"/>
    </row>
    <row r="4" spans="2:7" ht="14.25">
      <c r="B4" s="23"/>
      <c r="C4" s="23"/>
      <c r="D4" s="23"/>
      <c r="G4" s="38" t="s">
        <v>50</v>
      </c>
    </row>
    <row r="5" spans="1:7" s="37" customFormat="1" ht="46.5" customHeight="1">
      <c r="A5" s="103" t="s">
        <v>73</v>
      </c>
      <c r="B5" s="103" t="s">
        <v>74</v>
      </c>
      <c r="C5" s="103"/>
      <c r="D5" s="103"/>
      <c r="E5" s="103" t="s">
        <v>75</v>
      </c>
      <c r="F5" s="103"/>
      <c r="G5" s="103"/>
    </row>
    <row r="6" spans="1:7" s="37" customFormat="1" ht="51.75" customHeight="1">
      <c r="A6" s="103"/>
      <c r="B6" s="27" t="s">
        <v>76</v>
      </c>
      <c r="C6" s="27" t="s">
        <v>77</v>
      </c>
      <c r="D6" s="27" t="s">
        <v>78</v>
      </c>
      <c r="E6" s="27" t="s">
        <v>76</v>
      </c>
      <c r="F6" s="39" t="s">
        <v>79</v>
      </c>
      <c r="G6" s="39" t="s">
        <v>80</v>
      </c>
    </row>
    <row r="7" spans="1:7" s="37" customFormat="1" ht="75.75" customHeight="1">
      <c r="A7" s="40">
        <v>46447</v>
      </c>
      <c r="B7" s="40">
        <v>46447</v>
      </c>
      <c r="C7" s="41">
        <v>30947</v>
      </c>
      <c r="D7" s="42">
        <v>15500</v>
      </c>
      <c r="E7" s="40"/>
      <c r="F7" s="40"/>
      <c r="G7" s="40"/>
    </row>
  </sheetData>
  <sheetProtection/>
  <mergeCells count="4">
    <mergeCell ref="A3:G3"/>
    <mergeCell ref="B5:D5"/>
    <mergeCell ref="E5:G5"/>
    <mergeCell ref="A5:A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zoomScalePageLayoutView="0" workbookViewId="0" topLeftCell="A1">
      <selection activeCell="E20" sqref="E20"/>
    </sheetView>
  </sheetViews>
  <sheetFormatPr defaultColWidth="9.00390625" defaultRowHeight="14.25"/>
  <cols>
    <col min="1" max="1" width="24.625" style="0" customWidth="1"/>
    <col min="2" max="2" width="13.125" style="0" customWidth="1"/>
    <col min="3" max="3" width="11.375" style="0" customWidth="1"/>
    <col min="4" max="4" width="13.50390625" style="0" customWidth="1"/>
    <col min="5" max="5" width="16.875" style="0" customWidth="1"/>
    <col min="6" max="6" width="11.875" style="0" hidden="1" customWidth="1"/>
    <col min="7" max="7" width="9.00390625" style="0" hidden="1" customWidth="1"/>
    <col min="8" max="8" width="0" style="0" hidden="1" customWidth="1"/>
  </cols>
  <sheetData>
    <row r="1" ht="16.5">
      <c r="A1" s="116" t="s">
        <v>394</v>
      </c>
    </row>
    <row r="2" spans="1:5" ht="21">
      <c r="A2" s="114" t="s">
        <v>390</v>
      </c>
      <c r="B2" s="114"/>
      <c r="C2" s="114"/>
      <c r="D2" s="114"/>
      <c r="E2" s="114"/>
    </row>
    <row r="3" spans="2:5" ht="14.25">
      <c r="B3" s="23"/>
      <c r="C3" s="23"/>
      <c r="D3" s="23"/>
      <c r="E3" s="23" t="s">
        <v>1</v>
      </c>
    </row>
    <row r="4" spans="1:5" ht="25.5" customHeight="1">
      <c r="A4" s="105" t="s">
        <v>81</v>
      </c>
      <c r="B4" s="104" t="s">
        <v>4</v>
      </c>
      <c r="C4" s="104"/>
      <c r="D4" s="104"/>
      <c r="E4" s="105"/>
    </row>
    <row r="5" spans="1:7" ht="23.25" customHeight="1">
      <c r="A5" s="105"/>
      <c r="B5" s="25" t="s">
        <v>82</v>
      </c>
      <c r="C5" s="26" t="s">
        <v>83</v>
      </c>
      <c r="D5" s="26" t="s">
        <v>84</v>
      </c>
      <c r="E5" s="24" t="s">
        <v>10</v>
      </c>
      <c r="F5" s="27" t="s">
        <v>8</v>
      </c>
      <c r="G5" s="27" t="s">
        <v>9</v>
      </c>
    </row>
    <row r="6" spans="1:7" ht="22.5" customHeight="1">
      <c r="A6" s="25" t="s">
        <v>85</v>
      </c>
      <c r="B6" s="30">
        <f>B7+B21</f>
        <v>47531</v>
      </c>
      <c r="C6" s="25">
        <f>C7+C21</f>
        <v>20284</v>
      </c>
      <c r="D6" s="18">
        <f>C6/B6</f>
        <v>0.42675306641981026</v>
      </c>
      <c r="E6" s="34">
        <f>G6/F6</f>
        <v>-0.10780734550252914</v>
      </c>
      <c r="F6" s="25">
        <f>F7+F21</f>
        <v>22735</v>
      </c>
      <c r="G6" s="30">
        <f>C6-F6</f>
        <v>-2451</v>
      </c>
    </row>
    <row r="7" spans="1:7" ht="22.5" customHeight="1">
      <c r="A7" s="25" t="s">
        <v>86</v>
      </c>
      <c r="B7" s="30">
        <v>38000</v>
      </c>
      <c r="C7" s="25">
        <v>13468</v>
      </c>
      <c r="D7" s="18">
        <f aca="true" t="shared" si="0" ref="D7:D29">C7/B7</f>
        <v>0.35442105263157897</v>
      </c>
      <c r="E7" s="34">
        <f aca="true" t="shared" si="1" ref="E7:E29">G7/F7</f>
        <v>-0.1588283055399413</v>
      </c>
      <c r="F7" s="25">
        <v>16011</v>
      </c>
      <c r="G7" s="30">
        <f aca="true" t="shared" si="2" ref="G7:G29">C7-F7</f>
        <v>-2543</v>
      </c>
    </row>
    <row r="8" spans="1:7" ht="20.25" customHeight="1">
      <c r="A8" s="35" t="s">
        <v>87</v>
      </c>
      <c r="B8" s="30">
        <v>24500</v>
      </c>
      <c r="C8" s="75">
        <v>7774</v>
      </c>
      <c r="D8" s="18">
        <f t="shared" si="0"/>
        <v>0.3173061224489796</v>
      </c>
      <c r="E8" s="34">
        <f t="shared" si="1"/>
        <v>-0.13535757980202426</v>
      </c>
      <c r="F8" s="77">
        <v>8991</v>
      </c>
      <c r="G8" s="30">
        <f t="shared" si="2"/>
        <v>-1217</v>
      </c>
    </row>
    <row r="9" spans="1:7" ht="21.75" customHeight="1">
      <c r="A9" s="35" t="s">
        <v>21</v>
      </c>
      <c r="B9" s="7">
        <v>3891</v>
      </c>
      <c r="C9" s="75">
        <v>274</v>
      </c>
      <c r="D9" s="18">
        <f t="shared" si="0"/>
        <v>0.0704189154459008</v>
      </c>
      <c r="E9" s="34">
        <f t="shared" si="1"/>
        <v>-0.7664109121909634</v>
      </c>
      <c r="F9" s="77">
        <v>1173</v>
      </c>
      <c r="G9" s="30">
        <f t="shared" si="2"/>
        <v>-899</v>
      </c>
    </row>
    <row r="10" spans="1:7" ht="27" customHeight="1">
      <c r="A10" s="35" t="s">
        <v>23</v>
      </c>
      <c r="B10" s="7">
        <v>450</v>
      </c>
      <c r="C10" s="75">
        <v>60</v>
      </c>
      <c r="D10" s="18">
        <f t="shared" si="0"/>
        <v>0.13333333333333333</v>
      </c>
      <c r="E10" s="34">
        <f t="shared" si="1"/>
        <v>-0.5522388059701493</v>
      </c>
      <c r="F10" s="77">
        <v>134</v>
      </c>
      <c r="G10" s="30">
        <f t="shared" si="2"/>
        <v>-74</v>
      </c>
    </row>
    <row r="11" spans="1:7" ht="24" customHeight="1">
      <c r="A11" s="35" t="s">
        <v>24</v>
      </c>
      <c r="B11" s="7">
        <v>1500</v>
      </c>
      <c r="C11" s="75">
        <v>925</v>
      </c>
      <c r="D11" s="18">
        <f t="shared" si="0"/>
        <v>0.6166666666666667</v>
      </c>
      <c r="E11" s="34">
        <f t="shared" si="1"/>
        <v>-0.37031994554118447</v>
      </c>
      <c r="F11" s="77">
        <v>1469</v>
      </c>
      <c r="G11" s="30">
        <f t="shared" si="2"/>
        <v>-544</v>
      </c>
    </row>
    <row r="12" spans="1:7" ht="24.75" customHeight="1">
      <c r="A12" s="35" t="s">
        <v>25</v>
      </c>
      <c r="B12" s="7">
        <v>1700</v>
      </c>
      <c r="C12" s="75">
        <v>1154</v>
      </c>
      <c r="D12" s="18">
        <f t="shared" si="0"/>
        <v>0.6788235294117647</v>
      </c>
      <c r="E12" s="34">
        <f t="shared" si="1"/>
        <v>0.008741258741258742</v>
      </c>
      <c r="F12" s="77">
        <v>1144</v>
      </c>
      <c r="G12" s="30">
        <f t="shared" si="2"/>
        <v>10</v>
      </c>
    </row>
    <row r="13" spans="1:7" ht="27" customHeight="1">
      <c r="A13" s="35" t="s">
        <v>26</v>
      </c>
      <c r="B13" s="7">
        <v>386</v>
      </c>
      <c r="C13" s="75">
        <v>627</v>
      </c>
      <c r="D13" s="18">
        <f t="shared" si="0"/>
        <v>1.6243523316062176</v>
      </c>
      <c r="E13" s="34">
        <f t="shared" si="1"/>
        <v>2.150753768844221</v>
      </c>
      <c r="F13" s="77">
        <v>199</v>
      </c>
      <c r="G13" s="30">
        <f t="shared" si="2"/>
        <v>428</v>
      </c>
    </row>
    <row r="14" spans="1:7" ht="22.5" customHeight="1">
      <c r="A14" s="35" t="s">
        <v>27</v>
      </c>
      <c r="B14" s="7">
        <v>350</v>
      </c>
      <c r="C14" s="75">
        <v>219</v>
      </c>
      <c r="D14" s="18">
        <f t="shared" si="0"/>
        <v>0.6257142857142857</v>
      </c>
      <c r="E14" s="34">
        <f t="shared" si="1"/>
        <v>0.15873015873015872</v>
      </c>
      <c r="F14" s="77">
        <v>189</v>
      </c>
      <c r="G14" s="30">
        <f t="shared" si="2"/>
        <v>30</v>
      </c>
    </row>
    <row r="15" spans="1:7" ht="27" customHeight="1">
      <c r="A15" s="35" t="s">
        <v>28</v>
      </c>
      <c r="B15" s="7">
        <v>1800</v>
      </c>
      <c r="C15" s="75">
        <v>811</v>
      </c>
      <c r="D15" s="18">
        <f t="shared" si="0"/>
        <v>0.45055555555555554</v>
      </c>
      <c r="E15" s="34">
        <f t="shared" si="1"/>
        <v>0.14386459802538787</v>
      </c>
      <c r="F15" s="77">
        <v>709</v>
      </c>
      <c r="G15" s="30">
        <f t="shared" si="2"/>
        <v>102</v>
      </c>
    </row>
    <row r="16" spans="1:7" ht="27" customHeight="1">
      <c r="A16" s="35" t="s">
        <v>29</v>
      </c>
      <c r="B16" s="30"/>
      <c r="C16" s="74"/>
      <c r="D16" s="18"/>
      <c r="E16" s="34">
        <f t="shared" si="1"/>
        <v>-1</v>
      </c>
      <c r="F16" s="77">
        <v>5</v>
      </c>
      <c r="G16" s="30">
        <f t="shared" si="2"/>
        <v>-5</v>
      </c>
    </row>
    <row r="17" spans="1:7" ht="27" customHeight="1">
      <c r="A17" s="35" t="s">
        <v>30</v>
      </c>
      <c r="B17" s="7">
        <v>1500</v>
      </c>
      <c r="C17" s="75">
        <v>1076</v>
      </c>
      <c r="D17" s="18">
        <f t="shared" si="0"/>
        <v>0.7173333333333334</v>
      </c>
      <c r="E17" s="34">
        <f t="shared" si="1"/>
        <v>-0.42643923240938164</v>
      </c>
      <c r="F17" s="77">
        <v>1876</v>
      </c>
      <c r="G17" s="30">
        <f t="shared" si="2"/>
        <v>-800</v>
      </c>
    </row>
    <row r="18" spans="1:7" ht="21.75" customHeight="1">
      <c r="A18" s="35" t="s">
        <v>31</v>
      </c>
      <c r="B18" s="7">
        <v>403</v>
      </c>
      <c r="C18" s="75">
        <v>158</v>
      </c>
      <c r="D18" s="18">
        <f t="shared" si="0"/>
        <v>0.3920595533498759</v>
      </c>
      <c r="E18" s="34"/>
      <c r="F18" s="74"/>
      <c r="G18" s="30">
        <f t="shared" si="2"/>
        <v>158</v>
      </c>
    </row>
    <row r="19" spans="1:7" ht="27" customHeight="1">
      <c r="A19" s="35" t="s">
        <v>33</v>
      </c>
      <c r="B19" s="7">
        <v>320</v>
      </c>
      <c r="C19" s="75">
        <v>61</v>
      </c>
      <c r="D19" s="18">
        <f t="shared" si="0"/>
        <v>0.190625</v>
      </c>
      <c r="E19" s="34">
        <f t="shared" si="1"/>
        <v>-0.49586776859504134</v>
      </c>
      <c r="F19" s="25">
        <v>121</v>
      </c>
      <c r="G19" s="30">
        <f t="shared" si="2"/>
        <v>-60</v>
      </c>
    </row>
    <row r="20" spans="1:7" ht="27" customHeight="1">
      <c r="A20" s="35" t="s">
        <v>32</v>
      </c>
      <c r="B20" s="30">
        <v>1200</v>
      </c>
      <c r="C20" s="75">
        <v>329</v>
      </c>
      <c r="D20" s="18">
        <f t="shared" si="0"/>
        <v>0.27416666666666667</v>
      </c>
      <c r="E20" s="34">
        <f t="shared" si="1"/>
        <v>328</v>
      </c>
      <c r="F20" s="25">
        <v>1</v>
      </c>
      <c r="G20" s="30">
        <f t="shared" si="2"/>
        <v>328</v>
      </c>
    </row>
    <row r="21" spans="1:7" ht="27" customHeight="1">
      <c r="A21" s="25" t="s">
        <v>88</v>
      </c>
      <c r="B21" s="30">
        <v>9531</v>
      </c>
      <c r="C21" s="25">
        <v>6816</v>
      </c>
      <c r="D21" s="18">
        <f t="shared" si="0"/>
        <v>0.715140069247718</v>
      </c>
      <c r="E21" s="34">
        <f t="shared" si="1"/>
        <v>0.013682331945270671</v>
      </c>
      <c r="F21" s="25">
        <v>6724</v>
      </c>
      <c r="G21" s="30">
        <f t="shared" si="2"/>
        <v>92</v>
      </c>
    </row>
    <row r="22" spans="1:7" ht="22.5" customHeight="1">
      <c r="A22" s="35" t="s">
        <v>36</v>
      </c>
      <c r="B22" s="7">
        <v>1500</v>
      </c>
      <c r="C22" s="75">
        <v>662</v>
      </c>
      <c r="D22" s="18">
        <f t="shared" si="0"/>
        <v>0.44133333333333336</v>
      </c>
      <c r="E22" s="34">
        <f t="shared" si="1"/>
        <v>0.013782542113323124</v>
      </c>
      <c r="F22" s="76">
        <v>653</v>
      </c>
      <c r="G22" s="30">
        <f t="shared" si="2"/>
        <v>9</v>
      </c>
    </row>
    <row r="23" spans="1:7" ht="21.75" customHeight="1">
      <c r="A23" s="35" t="s">
        <v>38</v>
      </c>
      <c r="B23" s="7">
        <v>300</v>
      </c>
      <c r="C23" s="75">
        <v>1421</v>
      </c>
      <c r="D23" s="18">
        <f t="shared" si="0"/>
        <v>4.736666666666666</v>
      </c>
      <c r="E23" s="34">
        <f t="shared" si="1"/>
        <v>11.6875</v>
      </c>
      <c r="F23" s="76">
        <v>112</v>
      </c>
      <c r="G23" s="30">
        <f t="shared" si="2"/>
        <v>1309</v>
      </c>
    </row>
    <row r="24" spans="1:7" ht="19.5" customHeight="1">
      <c r="A24" s="35" t="s">
        <v>40</v>
      </c>
      <c r="B24" s="7">
        <v>1500</v>
      </c>
      <c r="C24" s="75">
        <v>657</v>
      </c>
      <c r="D24" s="18">
        <f t="shared" si="0"/>
        <v>0.438</v>
      </c>
      <c r="E24" s="34">
        <f t="shared" si="1"/>
        <v>0.5605700712589073</v>
      </c>
      <c r="F24" s="76">
        <v>421</v>
      </c>
      <c r="G24" s="30">
        <f t="shared" si="2"/>
        <v>236</v>
      </c>
    </row>
    <row r="25" spans="1:7" ht="18.75" customHeight="1">
      <c r="A25" s="35" t="s">
        <v>42</v>
      </c>
      <c r="B25" s="7"/>
      <c r="C25" s="74"/>
      <c r="D25" s="18"/>
      <c r="E25" s="34"/>
      <c r="F25" s="74"/>
      <c r="G25" s="30">
        <f t="shared" si="2"/>
        <v>0</v>
      </c>
    </row>
    <row r="26" spans="1:7" ht="21" customHeight="1">
      <c r="A26" s="35" t="s">
        <v>89</v>
      </c>
      <c r="B26" s="7">
        <v>6201</v>
      </c>
      <c r="C26" s="75">
        <v>4071</v>
      </c>
      <c r="D26" s="18">
        <f t="shared" si="0"/>
        <v>0.656507014997581</v>
      </c>
      <c r="E26" s="34">
        <f t="shared" si="1"/>
        <v>-0.2648970747562297</v>
      </c>
      <c r="F26" s="76">
        <v>5538</v>
      </c>
      <c r="G26" s="30">
        <f t="shared" si="2"/>
        <v>-1467</v>
      </c>
    </row>
    <row r="27" spans="1:7" ht="17.25" customHeight="1">
      <c r="A27" s="35" t="s">
        <v>46</v>
      </c>
      <c r="B27" s="30">
        <v>30</v>
      </c>
      <c r="C27" s="75"/>
      <c r="D27" s="18"/>
      <c r="E27" s="34"/>
      <c r="F27" s="74"/>
      <c r="G27" s="30"/>
    </row>
    <row r="28" spans="1:7" ht="27" customHeight="1">
      <c r="A28" s="35" t="s">
        <v>45</v>
      </c>
      <c r="B28" s="30"/>
      <c r="C28" s="74">
        <v>5</v>
      </c>
      <c r="D28" s="18"/>
      <c r="E28" s="34"/>
      <c r="F28" s="74"/>
      <c r="G28" s="30">
        <f t="shared" si="2"/>
        <v>5</v>
      </c>
    </row>
    <row r="29" spans="1:7" ht="27" customHeight="1">
      <c r="A29" s="35" t="s">
        <v>90</v>
      </c>
      <c r="B29" s="30">
        <v>16000</v>
      </c>
      <c r="C29" s="75">
        <v>7820</v>
      </c>
      <c r="D29" s="18">
        <f t="shared" si="0"/>
        <v>0.48875</v>
      </c>
      <c r="E29" s="34">
        <f t="shared" si="1"/>
        <v>21.53602305475504</v>
      </c>
      <c r="F29" s="77">
        <v>347</v>
      </c>
      <c r="G29" s="30">
        <f t="shared" si="2"/>
        <v>7473</v>
      </c>
    </row>
    <row r="30" spans="1:5" ht="14.25">
      <c r="A30" s="36"/>
      <c r="B30" s="36"/>
      <c r="C30" s="36"/>
      <c r="D30" s="36"/>
      <c r="E30" s="36"/>
    </row>
  </sheetData>
  <sheetProtection/>
  <protectedRanges>
    <protectedRange sqref="C8" name="区域1"/>
    <protectedRange sqref="C9" name="区域1_1"/>
    <protectedRange sqref="C10" name="区域1_2"/>
    <protectedRange sqref="C11" name="区域1_3"/>
    <protectedRange sqref="C12" name="区域1_4"/>
    <protectedRange sqref="C13" name="区域1_5"/>
    <protectedRange sqref="C14" name="区域1_6"/>
    <protectedRange sqref="C15" name="区域1_7"/>
    <protectedRange sqref="C17" name="区域1_8"/>
    <protectedRange sqref="C18" name="区域1_9"/>
    <protectedRange sqref="C19" name="区域1_10"/>
    <protectedRange sqref="C22" name="区域2"/>
  </protectedRanges>
  <mergeCells count="3">
    <mergeCell ref="A2:E2"/>
    <mergeCell ref="B4:E4"/>
    <mergeCell ref="A4:A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6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4.375" style="1" customWidth="1"/>
    <col min="2" max="2" width="10.50390625" style="1" customWidth="1"/>
    <col min="3" max="4" width="10.50390625" style="1" hidden="1" customWidth="1"/>
    <col min="5" max="5" width="11.375" style="1" customWidth="1"/>
    <col min="6" max="6" width="8.75390625" style="1" hidden="1" customWidth="1"/>
    <col min="7" max="7" width="9.75390625" style="1" customWidth="1"/>
    <col min="8" max="8" width="14.50390625" style="1" customWidth="1"/>
    <col min="9" max="9" width="9.00390625" style="0" hidden="1" customWidth="1"/>
    <col min="10" max="10" width="0" style="0" hidden="1" customWidth="1"/>
  </cols>
  <sheetData>
    <row r="1" ht="16.5">
      <c r="A1" s="118" t="s">
        <v>395</v>
      </c>
    </row>
    <row r="2" spans="1:8" ht="20.25">
      <c r="A2" s="119" t="s">
        <v>391</v>
      </c>
      <c r="B2" s="119"/>
      <c r="C2" s="119"/>
      <c r="D2" s="119"/>
      <c r="E2" s="119"/>
      <c r="F2" s="119"/>
      <c r="G2" s="119"/>
      <c r="H2" s="119"/>
    </row>
    <row r="3" spans="2:8" ht="14.25">
      <c r="B3" s="2"/>
      <c r="C3" s="2"/>
      <c r="D3" s="2"/>
      <c r="E3" s="2"/>
      <c r="F3" s="2"/>
      <c r="G3" s="2"/>
      <c r="H3" s="2" t="s">
        <v>1</v>
      </c>
    </row>
    <row r="4" spans="1:10" ht="34.5" customHeight="1">
      <c r="A4" s="3" t="s">
        <v>92</v>
      </c>
      <c r="B4" s="4" t="s">
        <v>7</v>
      </c>
      <c r="C4" s="82" t="s">
        <v>381</v>
      </c>
      <c r="D4" s="82" t="s">
        <v>382</v>
      </c>
      <c r="E4" s="4" t="s">
        <v>93</v>
      </c>
      <c r="F4" s="5" t="s">
        <v>94</v>
      </c>
      <c r="G4" s="6" t="s">
        <v>84</v>
      </c>
      <c r="H4" s="6" t="s">
        <v>95</v>
      </c>
      <c r="I4" s="79" t="s">
        <v>372</v>
      </c>
      <c r="J4" s="79" t="s">
        <v>380</v>
      </c>
    </row>
    <row r="5" spans="1:10" ht="14.25">
      <c r="A5" s="83" t="s">
        <v>96</v>
      </c>
      <c r="B5" s="22">
        <f>D5+C5</f>
        <v>58611</v>
      </c>
      <c r="C5" s="4">
        <f>C6+C42+C55+C66+C77+C84+C106+C120+C143+C154+C171</f>
        <v>3900</v>
      </c>
      <c r="D5" s="83">
        <f>D6+D42+D55+D66+D77+D84+D106+D120+D136+D143+D154+D162+D171+D190+D197+D207+D211+D212+D214</f>
        <v>54711</v>
      </c>
      <c r="E5" s="22">
        <v>32497</v>
      </c>
      <c r="F5" s="4">
        <v>23459</v>
      </c>
      <c r="G5" s="18">
        <f>E5/B5</f>
        <v>0.5544522359284093</v>
      </c>
      <c r="H5" s="19">
        <f aca="true" t="shared" si="0" ref="H5:H14">J5/I5</f>
        <v>0.08645648757982013</v>
      </c>
      <c r="I5" s="4">
        <v>29911</v>
      </c>
      <c r="J5">
        <f>E5-I5</f>
        <v>2586</v>
      </c>
    </row>
    <row r="6" spans="1:10" ht="14.25">
      <c r="A6" s="14" t="s">
        <v>97</v>
      </c>
      <c r="B6" s="22">
        <f aca="true" t="shared" si="1" ref="B6:B69">D6+C6</f>
        <v>13560</v>
      </c>
      <c r="C6" s="4">
        <v>11</v>
      </c>
      <c r="D6" s="83">
        <v>13549</v>
      </c>
      <c r="E6" s="22">
        <v>8451</v>
      </c>
      <c r="F6" s="8">
        <v>1905</v>
      </c>
      <c r="G6" s="18">
        <f aca="true" t="shared" si="2" ref="G6:G69">E6/B6</f>
        <v>0.6232300884955753</v>
      </c>
      <c r="H6" s="19">
        <f t="shared" si="0"/>
        <v>-0.09440634376339477</v>
      </c>
      <c r="I6" s="8">
        <v>9332</v>
      </c>
      <c r="J6">
        <f aca="true" t="shared" si="3" ref="J6:J69">E6-I6</f>
        <v>-881</v>
      </c>
    </row>
    <row r="7" spans="1:10" ht="14.25">
      <c r="A7" s="12" t="s">
        <v>98</v>
      </c>
      <c r="B7" s="22">
        <f t="shared" si="1"/>
        <v>349</v>
      </c>
      <c r="C7" s="9"/>
      <c r="D7" s="84">
        <v>349</v>
      </c>
      <c r="E7" s="75">
        <v>195</v>
      </c>
      <c r="F7" s="4">
        <v>125</v>
      </c>
      <c r="G7" s="18">
        <f t="shared" si="2"/>
        <v>0.5587392550143266</v>
      </c>
      <c r="H7" s="19">
        <f t="shared" si="0"/>
        <v>0.16766467065868262</v>
      </c>
      <c r="I7" s="4">
        <v>167</v>
      </c>
      <c r="J7">
        <f t="shared" si="3"/>
        <v>28</v>
      </c>
    </row>
    <row r="8" spans="1:10" ht="14.25">
      <c r="A8" s="12" t="s">
        <v>99</v>
      </c>
      <c r="B8" s="22">
        <f t="shared" si="1"/>
        <v>276</v>
      </c>
      <c r="C8" s="4"/>
      <c r="D8" s="83">
        <v>276</v>
      </c>
      <c r="E8" s="75">
        <v>154</v>
      </c>
      <c r="F8" s="4">
        <v>97</v>
      </c>
      <c r="G8" s="18">
        <f t="shared" si="2"/>
        <v>0.5579710144927537</v>
      </c>
      <c r="H8" s="19">
        <f t="shared" si="0"/>
        <v>0.2222222222222222</v>
      </c>
      <c r="I8" s="4">
        <v>126</v>
      </c>
      <c r="J8">
        <f t="shared" si="3"/>
        <v>28</v>
      </c>
    </row>
    <row r="9" spans="1:10" ht="14.25">
      <c r="A9" s="12" t="s">
        <v>100</v>
      </c>
      <c r="B9" s="22">
        <f t="shared" si="1"/>
        <v>3556</v>
      </c>
      <c r="C9" s="4">
        <v>8</v>
      </c>
      <c r="D9" s="83">
        <v>3548</v>
      </c>
      <c r="E9" s="75">
        <v>1894</v>
      </c>
      <c r="F9" s="4">
        <v>775</v>
      </c>
      <c r="G9" s="18">
        <f t="shared" si="2"/>
        <v>0.5326209223847019</v>
      </c>
      <c r="H9" s="19">
        <f t="shared" si="0"/>
        <v>0.20330368487928843</v>
      </c>
      <c r="I9" s="4">
        <v>1574</v>
      </c>
      <c r="J9">
        <f t="shared" si="3"/>
        <v>320</v>
      </c>
    </row>
    <row r="10" spans="1:10" ht="14.25">
      <c r="A10" s="12" t="s">
        <v>101</v>
      </c>
      <c r="B10" s="22">
        <f t="shared" si="1"/>
        <v>5415</v>
      </c>
      <c r="C10" s="4"/>
      <c r="D10" s="83">
        <v>5415</v>
      </c>
      <c r="E10" s="75">
        <v>4221</v>
      </c>
      <c r="F10" s="4">
        <v>97</v>
      </c>
      <c r="G10" s="18">
        <f t="shared" si="2"/>
        <v>0.7795013850415512</v>
      </c>
      <c r="H10" s="19">
        <f t="shared" si="0"/>
        <v>-0.2936746987951807</v>
      </c>
      <c r="I10" s="4">
        <v>5976</v>
      </c>
      <c r="J10">
        <f t="shared" si="3"/>
        <v>-1755</v>
      </c>
    </row>
    <row r="11" spans="1:10" ht="14.25">
      <c r="A11" s="13" t="s">
        <v>102</v>
      </c>
      <c r="B11" s="22">
        <f t="shared" si="1"/>
        <v>193</v>
      </c>
      <c r="C11" s="4"/>
      <c r="D11" s="83">
        <v>193</v>
      </c>
      <c r="E11" s="75">
        <v>109</v>
      </c>
      <c r="F11" s="4">
        <v>42</v>
      </c>
      <c r="G11" s="18">
        <f t="shared" si="2"/>
        <v>0.5647668393782384</v>
      </c>
      <c r="H11" s="19">
        <f t="shared" si="0"/>
        <v>0.32926829268292684</v>
      </c>
      <c r="I11" s="4">
        <v>82</v>
      </c>
      <c r="J11">
        <f t="shared" si="3"/>
        <v>27</v>
      </c>
    </row>
    <row r="12" spans="1:10" ht="14.25">
      <c r="A12" s="12" t="s">
        <v>103</v>
      </c>
      <c r="B12" s="22">
        <f t="shared" si="1"/>
        <v>345</v>
      </c>
      <c r="C12" s="4"/>
      <c r="D12" s="83">
        <v>345</v>
      </c>
      <c r="E12" s="75">
        <v>215</v>
      </c>
      <c r="F12" s="4">
        <v>133</v>
      </c>
      <c r="G12" s="18">
        <f t="shared" si="2"/>
        <v>0.6231884057971014</v>
      </c>
      <c r="H12" s="19">
        <f t="shared" si="0"/>
        <v>0.27976190476190477</v>
      </c>
      <c r="I12" s="4">
        <v>168</v>
      </c>
      <c r="J12">
        <f t="shared" si="3"/>
        <v>47</v>
      </c>
    </row>
    <row r="13" spans="1:10" ht="14.25">
      <c r="A13" s="12" t="s">
        <v>104</v>
      </c>
      <c r="B13" s="22">
        <f t="shared" si="1"/>
        <v>240</v>
      </c>
      <c r="C13" s="4"/>
      <c r="D13" s="83">
        <v>240</v>
      </c>
      <c r="E13" s="75">
        <v>161</v>
      </c>
      <c r="F13" s="4"/>
      <c r="G13" s="18">
        <f t="shared" si="2"/>
        <v>0.6708333333333333</v>
      </c>
      <c r="H13" s="19">
        <f t="shared" si="0"/>
        <v>1.728813559322034</v>
      </c>
      <c r="I13" s="4">
        <v>59</v>
      </c>
      <c r="J13">
        <f t="shared" si="3"/>
        <v>102</v>
      </c>
    </row>
    <row r="14" spans="1:10" ht="14.25">
      <c r="A14" s="13" t="s">
        <v>105</v>
      </c>
      <c r="B14" s="22">
        <f t="shared" si="1"/>
        <v>118</v>
      </c>
      <c r="C14" s="4"/>
      <c r="D14" s="83">
        <v>118</v>
      </c>
      <c r="E14" s="75">
        <v>56</v>
      </c>
      <c r="F14" s="4">
        <v>24</v>
      </c>
      <c r="G14" s="18">
        <f t="shared" si="2"/>
        <v>0.4745762711864407</v>
      </c>
      <c r="H14" s="19">
        <f t="shared" si="0"/>
        <v>0.5135135135135135</v>
      </c>
      <c r="I14" s="4">
        <v>37</v>
      </c>
      <c r="J14">
        <f t="shared" si="3"/>
        <v>19</v>
      </c>
    </row>
    <row r="15" spans="1:10" ht="14.25">
      <c r="A15" s="12" t="s">
        <v>106</v>
      </c>
      <c r="B15" s="22">
        <f t="shared" si="1"/>
        <v>0</v>
      </c>
      <c r="C15" s="4"/>
      <c r="D15" s="83"/>
      <c r="E15" s="22"/>
      <c r="F15" s="4"/>
      <c r="G15" s="18"/>
      <c r="H15" s="19"/>
      <c r="I15" s="4"/>
      <c r="J15">
        <f t="shared" si="3"/>
        <v>0</v>
      </c>
    </row>
    <row r="16" spans="1:10" ht="14.25">
      <c r="A16" s="13" t="s">
        <v>107</v>
      </c>
      <c r="B16" s="22">
        <f t="shared" si="1"/>
        <v>359</v>
      </c>
      <c r="C16" s="4"/>
      <c r="D16" s="83">
        <v>359</v>
      </c>
      <c r="E16" s="75">
        <v>149</v>
      </c>
      <c r="F16" s="4">
        <v>85</v>
      </c>
      <c r="G16" s="18">
        <f t="shared" si="2"/>
        <v>0.415041782729805</v>
      </c>
      <c r="H16" s="19">
        <f>J16/I16</f>
        <v>0.24166666666666667</v>
      </c>
      <c r="I16" s="4">
        <v>120</v>
      </c>
      <c r="J16">
        <f t="shared" si="3"/>
        <v>29</v>
      </c>
    </row>
    <row r="17" spans="1:10" ht="14.25">
      <c r="A17" s="14" t="s">
        <v>108</v>
      </c>
      <c r="B17" s="22">
        <f t="shared" si="1"/>
        <v>724</v>
      </c>
      <c r="C17" s="4"/>
      <c r="D17" s="83">
        <v>724</v>
      </c>
      <c r="E17" s="75">
        <v>339</v>
      </c>
      <c r="F17" s="4">
        <v>73</v>
      </c>
      <c r="G17" s="18">
        <f t="shared" si="2"/>
        <v>0.468232044198895</v>
      </c>
      <c r="H17" s="19">
        <f>J17/I17</f>
        <v>1.3873239436619718</v>
      </c>
      <c r="I17" s="4">
        <v>142</v>
      </c>
      <c r="J17">
        <f t="shared" si="3"/>
        <v>197</v>
      </c>
    </row>
    <row r="18" spans="1:10" ht="14.25">
      <c r="A18" s="14" t="s">
        <v>109</v>
      </c>
      <c r="B18" s="22">
        <f t="shared" si="1"/>
        <v>165</v>
      </c>
      <c r="C18" s="4"/>
      <c r="D18" s="83">
        <v>165</v>
      </c>
      <c r="E18" s="75">
        <v>94</v>
      </c>
      <c r="F18" s="4">
        <v>53</v>
      </c>
      <c r="G18" s="18">
        <f t="shared" si="2"/>
        <v>0.5696969696969697</v>
      </c>
      <c r="H18" s="19">
        <f>J18/I18</f>
        <v>0.36231884057971014</v>
      </c>
      <c r="I18" s="4">
        <v>69</v>
      </c>
      <c r="J18">
        <f t="shared" si="3"/>
        <v>25</v>
      </c>
    </row>
    <row r="19" spans="1:10" ht="14.25">
      <c r="A19" s="13" t="s">
        <v>110</v>
      </c>
      <c r="B19" s="22">
        <f t="shared" si="1"/>
        <v>0</v>
      </c>
      <c r="C19" s="4"/>
      <c r="D19" s="83"/>
      <c r="E19" s="22"/>
      <c r="F19" s="4"/>
      <c r="G19" s="18"/>
      <c r="H19" s="19"/>
      <c r="I19" s="4"/>
      <c r="J19">
        <f t="shared" si="3"/>
        <v>0</v>
      </c>
    </row>
    <row r="20" spans="1:10" ht="14.25">
      <c r="A20" s="13" t="s">
        <v>111</v>
      </c>
      <c r="B20" s="22">
        <f t="shared" si="1"/>
        <v>0</v>
      </c>
      <c r="C20" s="4"/>
      <c r="D20" s="83"/>
      <c r="E20" s="22"/>
      <c r="F20" s="4"/>
      <c r="G20" s="18"/>
      <c r="H20" s="19"/>
      <c r="I20" s="4"/>
      <c r="J20">
        <f t="shared" si="3"/>
        <v>0</v>
      </c>
    </row>
    <row r="21" spans="1:10" ht="14.25">
      <c r="A21" s="12" t="s">
        <v>112</v>
      </c>
      <c r="B21" s="22">
        <f t="shared" si="1"/>
        <v>0</v>
      </c>
      <c r="C21" s="4"/>
      <c r="D21" s="83"/>
      <c r="E21" s="22"/>
      <c r="F21" s="4"/>
      <c r="G21" s="18"/>
      <c r="H21" s="19"/>
      <c r="I21" s="4"/>
      <c r="J21">
        <f t="shared" si="3"/>
        <v>0</v>
      </c>
    </row>
    <row r="22" spans="1:10" ht="14.25">
      <c r="A22" s="10" t="s">
        <v>113</v>
      </c>
      <c r="B22" s="22">
        <f t="shared" si="1"/>
        <v>11</v>
      </c>
      <c r="C22" s="4"/>
      <c r="D22" s="85">
        <v>11</v>
      </c>
      <c r="E22" s="75">
        <v>5</v>
      </c>
      <c r="F22" s="4"/>
      <c r="G22" s="18">
        <f t="shared" si="2"/>
        <v>0.45454545454545453</v>
      </c>
      <c r="H22" s="19"/>
      <c r="I22" s="11"/>
      <c r="J22">
        <f t="shared" si="3"/>
        <v>5</v>
      </c>
    </row>
    <row r="23" spans="1:10" ht="14.25">
      <c r="A23" s="12" t="s">
        <v>114</v>
      </c>
      <c r="B23" s="22">
        <f t="shared" si="1"/>
        <v>0</v>
      </c>
      <c r="C23" s="4"/>
      <c r="D23" s="83"/>
      <c r="E23" s="22"/>
      <c r="F23" s="4">
        <v>2</v>
      </c>
      <c r="G23" s="18"/>
      <c r="H23" s="19"/>
      <c r="I23" s="4"/>
      <c r="J23">
        <f t="shared" si="3"/>
        <v>0</v>
      </c>
    </row>
    <row r="24" spans="1:10" ht="14.25">
      <c r="A24" s="12" t="s">
        <v>115</v>
      </c>
      <c r="B24" s="22">
        <f t="shared" si="1"/>
        <v>0</v>
      </c>
      <c r="C24" s="4"/>
      <c r="D24" s="83"/>
      <c r="E24" s="22"/>
      <c r="F24" s="4"/>
      <c r="G24" s="18"/>
      <c r="H24" s="19"/>
      <c r="I24" s="4"/>
      <c r="J24">
        <f t="shared" si="3"/>
        <v>0</v>
      </c>
    </row>
    <row r="25" spans="1:10" ht="14.25">
      <c r="A25" s="13" t="s">
        <v>116</v>
      </c>
      <c r="B25" s="22">
        <f t="shared" si="1"/>
        <v>0</v>
      </c>
      <c r="C25" s="4"/>
      <c r="D25" s="83"/>
      <c r="E25" s="22"/>
      <c r="F25" s="4">
        <v>21</v>
      </c>
      <c r="G25" s="18"/>
      <c r="H25" s="19"/>
      <c r="I25" s="4"/>
      <c r="J25">
        <f t="shared" si="3"/>
        <v>0</v>
      </c>
    </row>
    <row r="26" spans="1:10" ht="14.25">
      <c r="A26" s="13" t="s">
        <v>117</v>
      </c>
      <c r="B26" s="22">
        <f t="shared" si="1"/>
        <v>0</v>
      </c>
      <c r="C26" s="4"/>
      <c r="D26" s="83"/>
      <c r="E26" s="75">
        <v>10</v>
      </c>
      <c r="F26" s="4"/>
      <c r="G26" s="18"/>
      <c r="H26" s="19">
        <f aca="true" t="shared" si="4" ref="H26:H31">J26/I26</f>
        <v>0</v>
      </c>
      <c r="I26" s="4">
        <v>10</v>
      </c>
      <c r="J26">
        <f t="shared" si="3"/>
        <v>0</v>
      </c>
    </row>
    <row r="27" spans="1:10" ht="14.25">
      <c r="A27" s="13" t="s">
        <v>118</v>
      </c>
      <c r="B27" s="22">
        <f t="shared" si="1"/>
        <v>177</v>
      </c>
      <c r="C27" s="4"/>
      <c r="D27" s="83">
        <v>177</v>
      </c>
      <c r="E27" s="75">
        <v>78</v>
      </c>
      <c r="F27" s="4">
        <v>47</v>
      </c>
      <c r="G27" s="18">
        <f t="shared" si="2"/>
        <v>0.4406779661016949</v>
      </c>
      <c r="H27" s="19">
        <f t="shared" si="4"/>
        <v>0.14705882352941177</v>
      </c>
      <c r="I27" s="4">
        <v>68</v>
      </c>
      <c r="J27">
        <f t="shared" si="3"/>
        <v>10</v>
      </c>
    </row>
    <row r="28" spans="1:10" ht="14.25">
      <c r="A28" s="13" t="s">
        <v>119</v>
      </c>
      <c r="B28" s="22">
        <f t="shared" si="1"/>
        <v>587</v>
      </c>
      <c r="C28" s="8"/>
      <c r="D28" s="86">
        <v>587</v>
      </c>
      <c r="E28" s="75">
        <v>276</v>
      </c>
      <c r="F28" s="4">
        <v>164</v>
      </c>
      <c r="G28" s="18">
        <f t="shared" si="2"/>
        <v>0.47018739352640543</v>
      </c>
      <c r="H28" s="19">
        <f t="shared" si="4"/>
        <v>-0.1038961038961039</v>
      </c>
      <c r="I28" s="4">
        <v>308</v>
      </c>
      <c r="J28">
        <f t="shared" si="3"/>
        <v>-32</v>
      </c>
    </row>
    <row r="29" spans="1:10" ht="14.25">
      <c r="A29" s="13" t="s">
        <v>120</v>
      </c>
      <c r="B29" s="22">
        <f t="shared" si="1"/>
        <v>566</v>
      </c>
      <c r="C29" s="4"/>
      <c r="D29" s="83">
        <v>566</v>
      </c>
      <c r="E29" s="75">
        <v>216</v>
      </c>
      <c r="F29" s="4">
        <v>86</v>
      </c>
      <c r="G29" s="18">
        <f t="shared" si="2"/>
        <v>0.38162544169611307</v>
      </c>
      <c r="H29" s="19">
        <f t="shared" si="4"/>
        <v>0.18681318681318682</v>
      </c>
      <c r="I29" s="4">
        <v>182</v>
      </c>
      <c r="J29">
        <f t="shared" si="3"/>
        <v>34</v>
      </c>
    </row>
    <row r="30" spans="1:10" ht="14.25">
      <c r="A30" s="13" t="s">
        <v>121</v>
      </c>
      <c r="B30" s="22">
        <f t="shared" si="1"/>
        <v>149</v>
      </c>
      <c r="C30" s="8"/>
      <c r="D30" s="86">
        <v>149</v>
      </c>
      <c r="E30" s="75">
        <v>121</v>
      </c>
      <c r="F30" s="4">
        <v>47</v>
      </c>
      <c r="G30" s="18">
        <f t="shared" si="2"/>
        <v>0.8120805369127517</v>
      </c>
      <c r="H30" s="19">
        <f t="shared" si="4"/>
        <v>0.4578313253012048</v>
      </c>
      <c r="I30" s="4">
        <v>83</v>
      </c>
      <c r="J30">
        <f t="shared" si="3"/>
        <v>38</v>
      </c>
    </row>
    <row r="31" spans="1:10" ht="14.25">
      <c r="A31" s="13" t="s">
        <v>122</v>
      </c>
      <c r="B31" s="22">
        <f t="shared" si="1"/>
        <v>138</v>
      </c>
      <c r="C31" s="4"/>
      <c r="D31" s="83">
        <v>138</v>
      </c>
      <c r="E31" s="75">
        <v>59</v>
      </c>
      <c r="F31" s="4">
        <v>34</v>
      </c>
      <c r="G31" s="18">
        <f t="shared" si="2"/>
        <v>0.427536231884058</v>
      </c>
      <c r="H31" s="19">
        <f t="shared" si="4"/>
        <v>0.18</v>
      </c>
      <c r="I31" s="4">
        <v>50</v>
      </c>
      <c r="J31">
        <f t="shared" si="3"/>
        <v>9</v>
      </c>
    </row>
    <row r="32" spans="1:10" ht="14.25">
      <c r="A32" s="13" t="s">
        <v>123</v>
      </c>
      <c r="B32" s="22">
        <f t="shared" si="1"/>
        <v>0</v>
      </c>
      <c r="C32" s="4"/>
      <c r="D32" s="83"/>
      <c r="E32" s="22"/>
      <c r="F32" s="4"/>
      <c r="G32" s="18"/>
      <c r="H32" s="19"/>
      <c r="I32" s="4"/>
      <c r="J32">
        <f t="shared" si="3"/>
        <v>0</v>
      </c>
    </row>
    <row r="33" spans="1:10" ht="14.25">
      <c r="A33" s="13" t="s">
        <v>124</v>
      </c>
      <c r="B33" s="22">
        <f t="shared" si="1"/>
        <v>19</v>
      </c>
      <c r="C33" s="3">
        <v>3</v>
      </c>
      <c r="D33" s="33">
        <v>16</v>
      </c>
      <c r="E33" s="75">
        <v>1</v>
      </c>
      <c r="F33" s="4"/>
      <c r="G33" s="18">
        <f t="shared" si="2"/>
        <v>0.05263157894736842</v>
      </c>
      <c r="H33" s="19"/>
      <c r="I33" s="4"/>
      <c r="J33">
        <f t="shared" si="3"/>
        <v>1</v>
      </c>
    </row>
    <row r="34" spans="1:10" ht="14.25">
      <c r="A34" s="13" t="s">
        <v>125</v>
      </c>
      <c r="B34" s="22">
        <f t="shared" si="1"/>
        <v>173</v>
      </c>
      <c r="C34" s="3"/>
      <c r="D34" s="33">
        <v>173</v>
      </c>
      <c r="E34" s="75">
        <v>98</v>
      </c>
      <c r="F34" s="4"/>
      <c r="G34" s="18">
        <f t="shared" si="2"/>
        <v>0.5664739884393064</v>
      </c>
      <c r="H34" s="19">
        <f>J34/I34</f>
        <v>0.5806451612903226</v>
      </c>
      <c r="I34" s="4">
        <v>62</v>
      </c>
      <c r="J34">
        <f t="shared" si="3"/>
        <v>36</v>
      </c>
    </row>
    <row r="35" spans="1:10" ht="14.25">
      <c r="A35" s="13" t="s">
        <v>126</v>
      </c>
      <c r="B35" s="22">
        <f t="shared" si="1"/>
        <v>0</v>
      </c>
      <c r="C35" s="4"/>
      <c r="D35" s="83"/>
      <c r="E35" s="22"/>
      <c r="F35" s="4"/>
      <c r="G35" s="18"/>
      <c r="H35" s="19"/>
      <c r="I35" s="4">
        <v>49</v>
      </c>
      <c r="J35">
        <f t="shared" si="3"/>
        <v>-49</v>
      </c>
    </row>
    <row r="36" spans="1:10" ht="14.25">
      <c r="A36" s="14" t="s">
        <v>127</v>
      </c>
      <c r="B36" s="22">
        <f t="shared" si="1"/>
        <v>0</v>
      </c>
      <c r="C36" s="4"/>
      <c r="D36" s="83"/>
      <c r="E36" s="22"/>
      <c r="F36" s="4"/>
      <c r="G36" s="18"/>
      <c r="H36" s="19"/>
      <c r="I36" s="4"/>
      <c r="J36">
        <f t="shared" si="3"/>
        <v>0</v>
      </c>
    </row>
    <row r="37" spans="1:10" ht="14.25">
      <c r="A37" s="12" t="s">
        <v>128</v>
      </c>
      <c r="B37" s="22">
        <f t="shared" si="1"/>
        <v>0</v>
      </c>
      <c r="C37" s="4"/>
      <c r="D37" s="83"/>
      <c r="E37" s="22"/>
      <c r="F37" s="4"/>
      <c r="G37" s="18"/>
      <c r="H37" s="19"/>
      <c r="I37" s="4"/>
      <c r="J37">
        <f t="shared" si="3"/>
        <v>0</v>
      </c>
    </row>
    <row r="38" spans="1:10" ht="14.25">
      <c r="A38" s="12" t="s">
        <v>129</v>
      </c>
      <c r="B38" s="22">
        <f t="shared" si="1"/>
        <v>0</v>
      </c>
      <c r="C38" s="4"/>
      <c r="D38" s="83"/>
      <c r="E38" s="22"/>
      <c r="F38" s="4"/>
      <c r="G38" s="18"/>
      <c r="H38" s="19"/>
      <c r="I38" s="4"/>
      <c r="J38">
        <f t="shared" si="3"/>
        <v>0</v>
      </c>
    </row>
    <row r="39" spans="1:10" ht="14.25">
      <c r="A39" s="14" t="s">
        <v>130</v>
      </c>
      <c r="B39" s="22">
        <f t="shared" si="1"/>
        <v>0</v>
      </c>
      <c r="C39" s="4"/>
      <c r="D39" s="83"/>
      <c r="E39" s="22"/>
      <c r="F39" s="4"/>
      <c r="G39" s="18"/>
      <c r="H39" s="19"/>
      <c r="I39" s="4"/>
      <c r="J39">
        <f t="shared" si="3"/>
        <v>0</v>
      </c>
    </row>
    <row r="40" spans="1:10" ht="14.25">
      <c r="A40" s="13" t="s">
        <v>131</v>
      </c>
      <c r="B40" s="22">
        <f t="shared" si="1"/>
        <v>0</v>
      </c>
      <c r="C40" s="4"/>
      <c r="D40" s="83"/>
      <c r="E40" s="22"/>
      <c r="F40" s="4"/>
      <c r="G40" s="18"/>
      <c r="H40" s="19"/>
      <c r="I40" s="4"/>
      <c r="J40">
        <f t="shared" si="3"/>
        <v>0</v>
      </c>
    </row>
    <row r="41" spans="1:10" ht="14.25">
      <c r="A41" s="13" t="s">
        <v>132</v>
      </c>
      <c r="B41" s="22">
        <f t="shared" si="1"/>
        <v>0</v>
      </c>
      <c r="C41" s="4"/>
      <c r="D41" s="83"/>
      <c r="E41" s="22"/>
      <c r="F41" s="4"/>
      <c r="G41" s="18"/>
      <c r="H41" s="19"/>
      <c r="I41" s="4"/>
      <c r="J41">
        <f t="shared" si="3"/>
        <v>0</v>
      </c>
    </row>
    <row r="42" spans="1:10" ht="14.25">
      <c r="A42" s="14" t="s">
        <v>133</v>
      </c>
      <c r="B42" s="22">
        <f t="shared" si="1"/>
        <v>4640</v>
      </c>
      <c r="C42" s="4">
        <v>161</v>
      </c>
      <c r="D42" s="83">
        <v>4479</v>
      </c>
      <c r="E42" s="75">
        <v>2260</v>
      </c>
      <c r="F42" s="4">
        <v>871</v>
      </c>
      <c r="G42" s="18">
        <f t="shared" si="2"/>
        <v>0.4870689655172414</v>
      </c>
      <c r="H42" s="19">
        <f>J42/I42</f>
        <v>-0.09054325955734406</v>
      </c>
      <c r="I42" s="4">
        <v>2485</v>
      </c>
      <c r="J42">
        <f t="shared" si="3"/>
        <v>-225</v>
      </c>
    </row>
    <row r="43" spans="1:10" ht="14.25">
      <c r="A43" s="12" t="s">
        <v>134</v>
      </c>
      <c r="B43" s="22">
        <f t="shared" si="1"/>
        <v>0</v>
      </c>
      <c r="C43" s="4"/>
      <c r="D43" s="83"/>
      <c r="E43" s="22"/>
      <c r="F43" s="4"/>
      <c r="G43" s="18"/>
      <c r="H43" s="19"/>
      <c r="I43" s="4"/>
      <c r="J43">
        <f t="shared" si="3"/>
        <v>0</v>
      </c>
    </row>
    <row r="44" spans="1:10" ht="14.25">
      <c r="A44" s="13" t="s">
        <v>135</v>
      </c>
      <c r="B44" s="22">
        <f t="shared" si="1"/>
        <v>2768</v>
      </c>
      <c r="C44" s="4">
        <v>10</v>
      </c>
      <c r="D44" s="83">
        <v>2758</v>
      </c>
      <c r="E44" s="75">
        <v>1330</v>
      </c>
      <c r="F44" s="4">
        <v>567</v>
      </c>
      <c r="G44" s="18">
        <f t="shared" si="2"/>
        <v>0.4804913294797688</v>
      </c>
      <c r="H44" s="19">
        <f>J44/I44</f>
        <v>-0.17237087741132545</v>
      </c>
      <c r="I44" s="4">
        <v>1607</v>
      </c>
      <c r="J44">
        <f t="shared" si="3"/>
        <v>-277</v>
      </c>
    </row>
    <row r="45" spans="1:10" ht="14.25">
      <c r="A45" s="12" t="s">
        <v>136</v>
      </c>
      <c r="B45" s="22">
        <f t="shared" si="1"/>
        <v>0</v>
      </c>
      <c r="C45" s="4"/>
      <c r="D45" s="83"/>
      <c r="E45" s="22"/>
      <c r="F45" s="4"/>
      <c r="G45" s="18"/>
      <c r="H45" s="19"/>
      <c r="I45" s="4"/>
      <c r="J45">
        <f t="shared" si="3"/>
        <v>0</v>
      </c>
    </row>
    <row r="46" spans="1:10" ht="14.25">
      <c r="A46" s="12" t="s">
        <v>137</v>
      </c>
      <c r="B46" s="22">
        <f t="shared" si="1"/>
        <v>720</v>
      </c>
      <c r="C46" s="4">
        <v>62</v>
      </c>
      <c r="D46" s="83">
        <v>658</v>
      </c>
      <c r="E46" s="75">
        <v>349</v>
      </c>
      <c r="F46" s="4">
        <v>150</v>
      </c>
      <c r="G46" s="18">
        <f t="shared" si="2"/>
        <v>0.4847222222222222</v>
      </c>
      <c r="H46" s="19">
        <f>J46/I46</f>
        <v>-0.11645569620253164</v>
      </c>
      <c r="I46" s="4">
        <v>395</v>
      </c>
      <c r="J46">
        <f t="shared" si="3"/>
        <v>-46</v>
      </c>
    </row>
    <row r="47" spans="1:10" ht="14.25">
      <c r="A47" s="14" t="s">
        <v>138</v>
      </c>
      <c r="B47" s="22">
        <f t="shared" si="1"/>
        <v>886</v>
      </c>
      <c r="C47" s="4">
        <v>84</v>
      </c>
      <c r="D47" s="83">
        <v>802</v>
      </c>
      <c r="E47" s="75">
        <v>458</v>
      </c>
      <c r="F47" s="4">
        <v>107</v>
      </c>
      <c r="G47" s="18">
        <f t="shared" si="2"/>
        <v>0.5169300225733634</v>
      </c>
      <c r="H47" s="19">
        <f>J47/I47</f>
        <v>0.35502958579881655</v>
      </c>
      <c r="I47" s="4">
        <v>338</v>
      </c>
      <c r="J47">
        <f t="shared" si="3"/>
        <v>120</v>
      </c>
    </row>
    <row r="48" spans="1:10" ht="14.25">
      <c r="A48" s="12" t="s">
        <v>139</v>
      </c>
      <c r="B48" s="22">
        <f t="shared" si="1"/>
        <v>266</v>
      </c>
      <c r="C48" s="4">
        <v>5</v>
      </c>
      <c r="D48" s="83">
        <v>261</v>
      </c>
      <c r="E48" s="75">
        <v>123</v>
      </c>
      <c r="F48" s="4">
        <v>47</v>
      </c>
      <c r="G48" s="18">
        <f t="shared" si="2"/>
        <v>0.462406015037594</v>
      </c>
      <c r="H48" s="19">
        <f>J48/I48</f>
        <v>-0.08888888888888889</v>
      </c>
      <c r="I48" s="4">
        <v>135</v>
      </c>
      <c r="J48">
        <f t="shared" si="3"/>
        <v>-12</v>
      </c>
    </row>
    <row r="49" spans="1:10" ht="14.25">
      <c r="A49" s="12" t="s">
        <v>140</v>
      </c>
      <c r="B49" s="22">
        <f t="shared" si="1"/>
        <v>0</v>
      </c>
      <c r="C49" s="4"/>
      <c r="D49" s="83"/>
      <c r="E49" s="22"/>
      <c r="F49" s="4"/>
      <c r="G49" s="18"/>
      <c r="H49" s="19"/>
      <c r="I49" s="4"/>
      <c r="J49">
        <f t="shared" si="3"/>
        <v>0</v>
      </c>
    </row>
    <row r="50" spans="1:10" ht="14.25">
      <c r="A50" s="13" t="s">
        <v>141</v>
      </c>
      <c r="B50" s="22">
        <f t="shared" si="1"/>
        <v>0</v>
      </c>
      <c r="C50" s="4"/>
      <c r="D50" s="83"/>
      <c r="E50" s="22"/>
      <c r="F50" s="4"/>
      <c r="G50" s="18"/>
      <c r="H50" s="19"/>
      <c r="I50" s="4"/>
      <c r="J50">
        <f t="shared" si="3"/>
        <v>0</v>
      </c>
    </row>
    <row r="51" spans="1:10" ht="14.25">
      <c r="A51" s="14" t="s">
        <v>142</v>
      </c>
      <c r="B51" s="22">
        <f t="shared" si="1"/>
        <v>0</v>
      </c>
      <c r="C51" s="4"/>
      <c r="D51" s="83"/>
      <c r="E51" s="22"/>
      <c r="F51" s="4"/>
      <c r="G51" s="18"/>
      <c r="H51" s="19"/>
      <c r="I51" s="4"/>
      <c r="J51">
        <f t="shared" si="3"/>
        <v>0</v>
      </c>
    </row>
    <row r="52" spans="1:10" ht="14.25">
      <c r="A52" s="12" t="s">
        <v>143</v>
      </c>
      <c r="B52" s="22">
        <f t="shared" si="1"/>
        <v>0</v>
      </c>
      <c r="C52" s="4"/>
      <c r="D52" s="83"/>
      <c r="E52" s="22"/>
      <c r="F52" s="4"/>
      <c r="G52" s="18"/>
      <c r="H52" s="19"/>
      <c r="I52" s="4"/>
      <c r="J52">
        <f t="shared" si="3"/>
        <v>0</v>
      </c>
    </row>
    <row r="53" spans="1:10" ht="14.25">
      <c r="A53" s="12" t="s">
        <v>144</v>
      </c>
      <c r="B53" s="22">
        <f t="shared" si="1"/>
        <v>0</v>
      </c>
      <c r="C53" s="4"/>
      <c r="D53" s="83"/>
      <c r="E53" s="22"/>
      <c r="F53" s="4"/>
      <c r="G53" s="18"/>
      <c r="H53" s="19"/>
      <c r="I53" s="4"/>
      <c r="J53">
        <f t="shared" si="3"/>
        <v>0</v>
      </c>
    </row>
    <row r="54" spans="1:10" ht="14.25">
      <c r="A54" s="12" t="s">
        <v>145</v>
      </c>
      <c r="B54" s="22">
        <f t="shared" si="1"/>
        <v>0</v>
      </c>
      <c r="C54" s="4"/>
      <c r="D54" s="83"/>
      <c r="E54" s="22"/>
      <c r="F54" s="4"/>
      <c r="G54" s="18"/>
      <c r="H54" s="19"/>
      <c r="I54" s="4">
        <v>10</v>
      </c>
      <c r="J54">
        <f t="shared" si="3"/>
        <v>-10</v>
      </c>
    </row>
    <row r="55" spans="1:10" ht="14.25">
      <c r="A55" s="14" t="s">
        <v>146</v>
      </c>
      <c r="B55" s="22">
        <f t="shared" si="1"/>
        <v>8566</v>
      </c>
      <c r="C55" s="4">
        <v>1073</v>
      </c>
      <c r="D55" s="83">
        <v>7493</v>
      </c>
      <c r="E55" s="75">
        <v>4240</v>
      </c>
      <c r="F55" s="4">
        <v>7469</v>
      </c>
      <c r="G55" s="18">
        <f t="shared" si="2"/>
        <v>0.49498015409759516</v>
      </c>
      <c r="H55" s="19">
        <f>J55/I55</f>
        <v>0.8065615679590967</v>
      </c>
      <c r="I55" s="4">
        <v>2347</v>
      </c>
      <c r="J55">
        <f t="shared" si="3"/>
        <v>1893</v>
      </c>
    </row>
    <row r="56" spans="1:10" ht="14.25">
      <c r="A56" s="13" t="s">
        <v>147</v>
      </c>
      <c r="B56" s="22">
        <f t="shared" si="1"/>
        <v>330</v>
      </c>
      <c r="C56" s="4"/>
      <c r="D56" s="83">
        <v>330</v>
      </c>
      <c r="E56" s="75">
        <v>130</v>
      </c>
      <c r="F56" s="4">
        <v>93</v>
      </c>
      <c r="G56" s="18">
        <f t="shared" si="2"/>
        <v>0.3939393939393939</v>
      </c>
      <c r="H56" s="19">
        <f>J56/I56</f>
        <v>0.13043478260869565</v>
      </c>
      <c r="I56" s="4">
        <v>115</v>
      </c>
      <c r="J56">
        <f t="shared" si="3"/>
        <v>15</v>
      </c>
    </row>
    <row r="57" spans="1:10" ht="14.25">
      <c r="A57" s="12" t="s">
        <v>148</v>
      </c>
      <c r="B57" s="22">
        <f t="shared" si="1"/>
        <v>5897</v>
      </c>
      <c r="C57" s="4">
        <v>27</v>
      </c>
      <c r="D57" s="83">
        <v>5870</v>
      </c>
      <c r="E57" s="75">
        <v>3034</v>
      </c>
      <c r="F57" s="4">
        <v>7375</v>
      </c>
      <c r="G57" s="18">
        <f t="shared" si="2"/>
        <v>0.5144988977446159</v>
      </c>
      <c r="H57" s="19">
        <f>J57/I57</f>
        <v>0.36543654365436545</v>
      </c>
      <c r="I57" s="4">
        <v>2222</v>
      </c>
      <c r="J57">
        <f t="shared" si="3"/>
        <v>812</v>
      </c>
    </row>
    <row r="58" spans="1:10" ht="14.25">
      <c r="A58" s="12" t="s">
        <v>149</v>
      </c>
      <c r="B58" s="22">
        <f t="shared" si="1"/>
        <v>0</v>
      </c>
      <c r="C58" s="4"/>
      <c r="D58" s="83"/>
      <c r="E58" s="22"/>
      <c r="F58" s="4"/>
      <c r="G58" s="18"/>
      <c r="H58" s="19"/>
      <c r="I58" s="4"/>
      <c r="J58">
        <f t="shared" si="3"/>
        <v>0</v>
      </c>
    </row>
    <row r="59" spans="1:10" ht="14.25">
      <c r="A59" s="14" t="s">
        <v>150</v>
      </c>
      <c r="B59" s="22">
        <f t="shared" si="1"/>
        <v>0</v>
      </c>
      <c r="C59" s="4"/>
      <c r="D59" s="83"/>
      <c r="E59" s="22"/>
      <c r="F59" s="4"/>
      <c r="G59" s="18"/>
      <c r="H59" s="19"/>
      <c r="I59" s="4"/>
      <c r="J59">
        <f t="shared" si="3"/>
        <v>0</v>
      </c>
    </row>
    <row r="60" spans="1:10" ht="14.25">
      <c r="A60" s="13" t="s">
        <v>151</v>
      </c>
      <c r="B60" s="22">
        <f t="shared" si="1"/>
        <v>0</v>
      </c>
      <c r="C60" s="4"/>
      <c r="D60" s="83"/>
      <c r="E60" s="22"/>
      <c r="F60" s="4"/>
      <c r="G60" s="18"/>
      <c r="H60" s="19"/>
      <c r="I60" s="4"/>
      <c r="J60">
        <f t="shared" si="3"/>
        <v>0</v>
      </c>
    </row>
    <row r="61" spans="1:10" ht="14.25">
      <c r="A61" s="13" t="s">
        <v>152</v>
      </c>
      <c r="B61" s="22">
        <f t="shared" si="1"/>
        <v>0</v>
      </c>
      <c r="C61" s="4"/>
      <c r="D61" s="83"/>
      <c r="E61" s="22"/>
      <c r="F61" s="4"/>
      <c r="G61" s="18"/>
      <c r="H61" s="19"/>
      <c r="I61" s="4"/>
      <c r="J61">
        <f t="shared" si="3"/>
        <v>0</v>
      </c>
    </row>
    <row r="62" spans="1:10" ht="14.25">
      <c r="A62" s="12" t="s">
        <v>153</v>
      </c>
      <c r="B62" s="22">
        <f t="shared" si="1"/>
        <v>10</v>
      </c>
      <c r="C62" s="4"/>
      <c r="D62" s="83">
        <v>10</v>
      </c>
      <c r="E62" s="75">
        <v>10</v>
      </c>
      <c r="F62" s="4"/>
      <c r="G62" s="18">
        <f t="shared" si="2"/>
        <v>1</v>
      </c>
      <c r="H62" s="19"/>
      <c r="I62" s="4"/>
      <c r="J62">
        <f t="shared" si="3"/>
        <v>10</v>
      </c>
    </row>
    <row r="63" spans="1:10" ht="14.25">
      <c r="A63" s="13" t="s">
        <v>154</v>
      </c>
      <c r="B63" s="22">
        <f t="shared" si="1"/>
        <v>83</v>
      </c>
      <c r="C63" s="4"/>
      <c r="D63" s="83">
        <v>83</v>
      </c>
      <c r="E63" s="22"/>
      <c r="F63" s="4"/>
      <c r="G63" s="18"/>
      <c r="H63" s="19"/>
      <c r="I63" s="4">
        <v>4</v>
      </c>
      <c r="J63">
        <f t="shared" si="3"/>
        <v>-4</v>
      </c>
    </row>
    <row r="64" spans="1:10" ht="14.25">
      <c r="A64" s="12" t="s">
        <v>155</v>
      </c>
      <c r="B64" s="22">
        <f t="shared" si="1"/>
        <v>1200</v>
      </c>
      <c r="C64" s="4"/>
      <c r="D64" s="83">
        <v>1200</v>
      </c>
      <c r="E64" s="75">
        <v>20</v>
      </c>
      <c r="F64" s="4"/>
      <c r="G64" s="18">
        <f t="shared" si="2"/>
        <v>0.016666666666666666</v>
      </c>
      <c r="H64" s="19"/>
      <c r="I64" s="4"/>
      <c r="J64">
        <f t="shared" si="3"/>
        <v>20</v>
      </c>
    </row>
    <row r="65" spans="1:10" ht="14.25">
      <c r="A65" s="12" t="s">
        <v>156</v>
      </c>
      <c r="B65" s="22">
        <f t="shared" si="1"/>
        <v>1046</v>
      </c>
      <c r="C65" s="4">
        <v>1046</v>
      </c>
      <c r="D65" s="83"/>
      <c r="E65" s="75">
        <v>1046</v>
      </c>
      <c r="F65" s="4">
        <v>1</v>
      </c>
      <c r="G65" s="18">
        <f t="shared" si="2"/>
        <v>1</v>
      </c>
      <c r="H65" s="19">
        <f>J65/I65</f>
        <v>173.33333333333334</v>
      </c>
      <c r="I65" s="4">
        <v>6</v>
      </c>
      <c r="J65">
        <f t="shared" si="3"/>
        <v>1040</v>
      </c>
    </row>
    <row r="66" spans="1:10" ht="14.25">
      <c r="A66" s="14" t="s">
        <v>157</v>
      </c>
      <c r="B66" s="22">
        <f t="shared" si="1"/>
        <v>1000</v>
      </c>
      <c r="C66" s="4">
        <v>297</v>
      </c>
      <c r="D66" s="83">
        <v>703</v>
      </c>
      <c r="E66" s="75">
        <v>362</v>
      </c>
      <c r="F66" s="4">
        <v>41</v>
      </c>
      <c r="G66" s="18">
        <f t="shared" si="2"/>
        <v>0.362</v>
      </c>
      <c r="H66" s="19">
        <f>J66/I66</f>
        <v>2.2035398230088497</v>
      </c>
      <c r="I66" s="4">
        <v>113</v>
      </c>
      <c r="J66">
        <f t="shared" si="3"/>
        <v>249</v>
      </c>
    </row>
    <row r="67" spans="1:10" ht="14.25">
      <c r="A67" s="13" t="s">
        <v>158</v>
      </c>
      <c r="B67" s="22">
        <f t="shared" si="1"/>
        <v>142</v>
      </c>
      <c r="C67" s="4"/>
      <c r="D67" s="83">
        <v>142</v>
      </c>
      <c r="E67" s="75">
        <v>62</v>
      </c>
      <c r="F67" s="4">
        <v>39</v>
      </c>
      <c r="G67" s="18">
        <f t="shared" si="2"/>
        <v>0.43661971830985913</v>
      </c>
      <c r="H67" s="19">
        <f>J67/I67</f>
        <v>0.2916666666666667</v>
      </c>
      <c r="I67" s="4">
        <v>48</v>
      </c>
      <c r="J67">
        <f t="shared" si="3"/>
        <v>14</v>
      </c>
    </row>
    <row r="68" spans="1:10" ht="14.25">
      <c r="A68" s="12" t="s">
        <v>159</v>
      </c>
      <c r="B68" s="22">
        <f t="shared" si="1"/>
        <v>0</v>
      </c>
      <c r="C68" s="4"/>
      <c r="D68" s="83"/>
      <c r="E68" s="22"/>
      <c r="F68" s="4"/>
      <c r="G68" s="18"/>
      <c r="H68" s="19"/>
      <c r="I68" s="4"/>
      <c r="J68">
        <f t="shared" si="3"/>
        <v>0</v>
      </c>
    </row>
    <row r="69" spans="1:10" ht="14.25">
      <c r="A69" s="13" t="s">
        <v>160</v>
      </c>
      <c r="B69" s="22">
        <f t="shared" si="1"/>
        <v>288</v>
      </c>
      <c r="C69" s="4">
        <v>288</v>
      </c>
      <c r="D69" s="83"/>
      <c r="E69" s="75">
        <v>288</v>
      </c>
      <c r="F69" s="4"/>
      <c r="G69" s="18">
        <f t="shared" si="2"/>
        <v>1</v>
      </c>
      <c r="H69" s="19"/>
      <c r="I69" s="4"/>
      <c r="J69">
        <f t="shared" si="3"/>
        <v>288</v>
      </c>
    </row>
    <row r="70" spans="1:10" ht="14.25">
      <c r="A70" s="13" t="s">
        <v>161</v>
      </c>
      <c r="B70" s="22">
        <f aca="true" t="shared" si="5" ref="B70:B133">D70+C70</f>
        <v>553</v>
      </c>
      <c r="C70" s="4">
        <v>3</v>
      </c>
      <c r="D70" s="83">
        <v>550</v>
      </c>
      <c r="E70" s="75">
        <v>6</v>
      </c>
      <c r="F70" s="4"/>
      <c r="G70" s="18">
        <f aca="true" t="shared" si="6" ref="G70:G130">E70/B70</f>
        <v>0.0108499095840868</v>
      </c>
      <c r="H70" s="19">
        <f aca="true" t="shared" si="7" ref="H70:H130">J70/I70</f>
        <v>-0.5</v>
      </c>
      <c r="I70" s="4">
        <v>12</v>
      </c>
      <c r="J70">
        <f aca="true" t="shared" si="8" ref="J70:J133">E70-I70</f>
        <v>-6</v>
      </c>
    </row>
    <row r="71" spans="1:10" ht="14.25">
      <c r="A71" s="13" t="s">
        <v>162</v>
      </c>
      <c r="B71" s="22">
        <f t="shared" si="5"/>
        <v>0</v>
      </c>
      <c r="C71" s="4"/>
      <c r="D71" s="83"/>
      <c r="E71" s="22"/>
      <c r="F71" s="4"/>
      <c r="G71" s="18"/>
      <c r="H71" s="19"/>
      <c r="I71" s="4"/>
      <c r="J71">
        <f t="shared" si="8"/>
        <v>0</v>
      </c>
    </row>
    <row r="72" spans="1:10" ht="14.25">
      <c r="A72" s="13" t="s">
        <v>163</v>
      </c>
      <c r="B72" s="22">
        <f t="shared" si="5"/>
        <v>0</v>
      </c>
      <c r="C72" s="4"/>
      <c r="D72" s="83"/>
      <c r="E72" s="22"/>
      <c r="F72" s="4"/>
      <c r="G72" s="18"/>
      <c r="H72" s="19"/>
      <c r="I72" s="4"/>
      <c r="J72">
        <f t="shared" si="8"/>
        <v>0</v>
      </c>
    </row>
    <row r="73" spans="1:10" ht="14.25">
      <c r="A73" s="12" t="s">
        <v>164</v>
      </c>
      <c r="B73" s="22">
        <f t="shared" si="5"/>
        <v>16</v>
      </c>
      <c r="C73" s="4">
        <v>6</v>
      </c>
      <c r="D73" s="83">
        <v>10</v>
      </c>
      <c r="E73" s="75">
        <v>6</v>
      </c>
      <c r="F73" s="4">
        <v>2</v>
      </c>
      <c r="G73" s="18">
        <f t="shared" si="6"/>
        <v>0.375</v>
      </c>
      <c r="H73" s="19">
        <f t="shared" si="7"/>
        <v>2</v>
      </c>
      <c r="I73" s="4">
        <v>2</v>
      </c>
      <c r="J73">
        <f t="shared" si="8"/>
        <v>4</v>
      </c>
    </row>
    <row r="74" spans="1:10" ht="14.25">
      <c r="A74" s="12" t="s">
        <v>165</v>
      </c>
      <c r="B74" s="22">
        <f t="shared" si="5"/>
        <v>0</v>
      </c>
      <c r="C74" s="4"/>
      <c r="D74" s="83"/>
      <c r="E74" s="22"/>
      <c r="F74" s="4"/>
      <c r="G74" s="18"/>
      <c r="H74" s="19"/>
      <c r="I74" s="4"/>
      <c r="J74">
        <f t="shared" si="8"/>
        <v>0</v>
      </c>
    </row>
    <row r="75" spans="1:10" ht="14.25">
      <c r="A75" s="14" t="s">
        <v>166</v>
      </c>
      <c r="B75" s="22">
        <f t="shared" si="5"/>
        <v>0</v>
      </c>
      <c r="C75" s="4"/>
      <c r="D75" s="83"/>
      <c r="E75" s="22"/>
      <c r="F75" s="4"/>
      <c r="G75" s="18"/>
      <c r="H75" s="19"/>
      <c r="I75" s="4">
        <v>50</v>
      </c>
      <c r="J75">
        <f t="shared" si="8"/>
        <v>-50</v>
      </c>
    </row>
    <row r="76" spans="1:10" ht="14.25">
      <c r="A76" s="12" t="s">
        <v>167</v>
      </c>
      <c r="B76" s="22">
        <f t="shared" si="5"/>
        <v>1</v>
      </c>
      <c r="C76" s="4"/>
      <c r="D76" s="83">
        <v>1</v>
      </c>
      <c r="E76" s="22"/>
      <c r="F76" s="4"/>
      <c r="G76" s="18">
        <f t="shared" si="6"/>
        <v>0</v>
      </c>
      <c r="H76" s="19"/>
      <c r="I76" s="4">
        <v>1</v>
      </c>
      <c r="J76">
        <f t="shared" si="8"/>
        <v>-1</v>
      </c>
    </row>
    <row r="77" spans="1:10" ht="14.25">
      <c r="A77" s="14" t="s">
        <v>168</v>
      </c>
      <c r="B77" s="22">
        <f t="shared" si="5"/>
        <v>764</v>
      </c>
      <c r="C77" s="4">
        <v>360</v>
      </c>
      <c r="D77" s="83">
        <v>404</v>
      </c>
      <c r="E77" s="75">
        <v>148</v>
      </c>
      <c r="F77" s="4">
        <v>98</v>
      </c>
      <c r="G77" s="18">
        <f t="shared" si="6"/>
        <v>0.193717277486911</v>
      </c>
      <c r="H77" s="19">
        <f t="shared" si="7"/>
        <v>-0.17318435754189945</v>
      </c>
      <c r="I77" s="4">
        <v>179</v>
      </c>
      <c r="J77">
        <f t="shared" si="8"/>
        <v>-31</v>
      </c>
    </row>
    <row r="78" spans="1:10" ht="14.25">
      <c r="A78" s="14" t="s">
        <v>373</v>
      </c>
      <c r="B78" s="22">
        <f t="shared" si="5"/>
        <v>252</v>
      </c>
      <c r="C78" s="4"/>
      <c r="D78" s="83">
        <v>252</v>
      </c>
      <c r="E78" s="75">
        <v>9</v>
      </c>
      <c r="F78" s="4">
        <v>23</v>
      </c>
      <c r="G78" s="18">
        <f t="shared" si="6"/>
        <v>0.03571428571428571</v>
      </c>
      <c r="H78" s="19">
        <f t="shared" si="7"/>
        <v>-0.4375</v>
      </c>
      <c r="I78" s="4">
        <v>16</v>
      </c>
      <c r="J78">
        <f t="shared" si="8"/>
        <v>-7</v>
      </c>
    </row>
    <row r="79" spans="1:10" ht="14.25">
      <c r="A79" s="14" t="s">
        <v>169</v>
      </c>
      <c r="B79" s="22">
        <f t="shared" si="5"/>
        <v>2</v>
      </c>
      <c r="C79" s="4"/>
      <c r="D79" s="83">
        <v>2</v>
      </c>
      <c r="E79" s="75">
        <v>2</v>
      </c>
      <c r="F79" s="4"/>
      <c r="G79" s="18">
        <f t="shared" si="6"/>
        <v>1</v>
      </c>
      <c r="H79" s="19"/>
      <c r="I79" s="4"/>
      <c r="J79">
        <f t="shared" si="8"/>
        <v>2</v>
      </c>
    </row>
    <row r="80" spans="1:10" ht="14.25">
      <c r="A80" s="14" t="s">
        <v>170</v>
      </c>
      <c r="B80" s="22">
        <f t="shared" si="5"/>
        <v>360</v>
      </c>
      <c r="C80" s="4">
        <v>360</v>
      </c>
      <c r="D80" s="83"/>
      <c r="E80" s="22"/>
      <c r="F80" s="4"/>
      <c r="G80" s="18"/>
      <c r="H80" s="19"/>
      <c r="I80" s="4"/>
      <c r="J80">
        <f t="shared" si="8"/>
        <v>0</v>
      </c>
    </row>
    <row r="81" spans="1:10" ht="14.25">
      <c r="A81" s="73" t="s">
        <v>369</v>
      </c>
      <c r="B81" s="22">
        <f t="shared" si="5"/>
        <v>0</v>
      </c>
      <c r="C81" s="4"/>
      <c r="D81" s="83"/>
      <c r="E81" s="22"/>
      <c r="F81" s="4">
        <v>75</v>
      </c>
      <c r="G81" s="18"/>
      <c r="H81" s="19"/>
      <c r="I81" s="4">
        <v>163</v>
      </c>
      <c r="J81">
        <f t="shared" si="8"/>
        <v>-163</v>
      </c>
    </row>
    <row r="82" spans="1:10" ht="14.25">
      <c r="A82" s="78" t="s">
        <v>370</v>
      </c>
      <c r="B82" s="22">
        <f t="shared" si="5"/>
        <v>150</v>
      </c>
      <c r="C82" s="4"/>
      <c r="D82" s="83">
        <v>150</v>
      </c>
      <c r="E82" s="75">
        <v>137</v>
      </c>
      <c r="F82" s="4"/>
      <c r="G82" s="18">
        <f t="shared" si="6"/>
        <v>0.9133333333333333</v>
      </c>
      <c r="H82" s="19"/>
      <c r="I82" s="4"/>
      <c r="J82">
        <f t="shared" si="8"/>
        <v>137</v>
      </c>
    </row>
    <row r="83" spans="1:10" ht="14.25">
      <c r="A83" s="14" t="s">
        <v>171</v>
      </c>
      <c r="B83" s="22">
        <f t="shared" si="5"/>
        <v>0</v>
      </c>
      <c r="C83" s="4"/>
      <c r="D83" s="83"/>
      <c r="E83" s="22"/>
      <c r="F83" s="4"/>
      <c r="G83" s="18"/>
      <c r="H83" s="19"/>
      <c r="I83" s="4"/>
      <c r="J83">
        <f t="shared" si="8"/>
        <v>0</v>
      </c>
    </row>
    <row r="84" spans="1:10" ht="14.25">
      <c r="A84" s="14" t="s">
        <v>172</v>
      </c>
      <c r="B84" s="22">
        <f t="shared" si="5"/>
        <v>6918</v>
      </c>
      <c r="C84" s="4">
        <v>36</v>
      </c>
      <c r="D84" s="83">
        <v>6882</v>
      </c>
      <c r="E84" s="75">
        <v>3248</v>
      </c>
      <c r="F84" s="4">
        <v>2820</v>
      </c>
      <c r="G84" s="18">
        <f t="shared" si="6"/>
        <v>0.4694998554495519</v>
      </c>
      <c r="H84" s="19">
        <f t="shared" si="7"/>
        <v>0.11576777739608382</v>
      </c>
      <c r="I84" s="4">
        <v>2911</v>
      </c>
      <c r="J84">
        <f t="shared" si="8"/>
        <v>337</v>
      </c>
    </row>
    <row r="85" spans="1:10" ht="14.25">
      <c r="A85" s="14" t="s">
        <v>173</v>
      </c>
      <c r="B85" s="22">
        <f t="shared" si="5"/>
        <v>150</v>
      </c>
      <c r="C85" s="4"/>
      <c r="D85" s="83">
        <v>150</v>
      </c>
      <c r="E85" s="75">
        <v>95</v>
      </c>
      <c r="F85" s="4">
        <v>57</v>
      </c>
      <c r="G85" s="18">
        <f t="shared" si="6"/>
        <v>0.6333333333333333</v>
      </c>
      <c r="H85" s="19">
        <f t="shared" si="7"/>
        <v>-0.12844036697247707</v>
      </c>
      <c r="I85" s="4">
        <v>109</v>
      </c>
      <c r="J85">
        <f t="shared" si="8"/>
        <v>-14</v>
      </c>
    </row>
    <row r="86" spans="1:10" ht="14.25">
      <c r="A86" s="14" t="s">
        <v>174</v>
      </c>
      <c r="B86" s="22">
        <f t="shared" si="5"/>
        <v>192</v>
      </c>
      <c r="C86" s="4"/>
      <c r="D86" s="83">
        <v>192</v>
      </c>
      <c r="E86" s="75">
        <v>113</v>
      </c>
      <c r="F86" s="4">
        <v>77</v>
      </c>
      <c r="G86" s="18">
        <f t="shared" si="6"/>
        <v>0.5885416666666666</v>
      </c>
      <c r="H86" s="19">
        <f t="shared" si="7"/>
        <v>-0.0423728813559322</v>
      </c>
      <c r="I86" s="4">
        <v>118</v>
      </c>
      <c r="J86">
        <f t="shared" si="8"/>
        <v>-5</v>
      </c>
    </row>
    <row r="87" spans="1:10" ht="14.25">
      <c r="A87" s="14" t="s">
        <v>175</v>
      </c>
      <c r="B87" s="22">
        <f t="shared" si="5"/>
        <v>0</v>
      </c>
      <c r="C87" s="22"/>
      <c r="E87" s="22"/>
      <c r="F87" s="4">
        <v>690</v>
      </c>
      <c r="G87" s="18"/>
      <c r="H87" s="19"/>
      <c r="I87" s="4"/>
      <c r="J87">
        <f t="shared" si="8"/>
        <v>0</v>
      </c>
    </row>
    <row r="88" spans="1:10" ht="14.25">
      <c r="A88" s="73" t="s">
        <v>371</v>
      </c>
      <c r="B88" s="22">
        <f t="shared" si="5"/>
        <v>4093</v>
      </c>
      <c r="C88" s="4">
        <v>5</v>
      </c>
      <c r="D88" s="83">
        <v>4088</v>
      </c>
      <c r="E88" s="75">
        <v>1469</v>
      </c>
      <c r="F88" s="4">
        <v>1590</v>
      </c>
      <c r="G88" s="18">
        <f t="shared" si="6"/>
        <v>0.35890544832641097</v>
      </c>
      <c r="H88" s="19">
        <f t="shared" si="7"/>
        <v>-0.04299674267100977</v>
      </c>
      <c r="I88" s="4">
        <v>1535</v>
      </c>
      <c r="J88">
        <f t="shared" si="8"/>
        <v>-66</v>
      </c>
    </row>
    <row r="89" spans="1:10" ht="14.25">
      <c r="A89" s="14" t="s">
        <v>176</v>
      </c>
      <c r="B89" s="22">
        <f t="shared" si="5"/>
        <v>13</v>
      </c>
      <c r="C89" s="4"/>
      <c r="D89" s="83">
        <v>13</v>
      </c>
      <c r="E89" s="75">
        <v>5</v>
      </c>
      <c r="F89" s="4"/>
      <c r="G89" s="18">
        <f t="shared" si="6"/>
        <v>0.38461538461538464</v>
      </c>
      <c r="H89" s="19">
        <f t="shared" si="7"/>
        <v>0.6666666666666666</v>
      </c>
      <c r="I89" s="4">
        <v>3</v>
      </c>
      <c r="J89">
        <f t="shared" si="8"/>
        <v>2</v>
      </c>
    </row>
    <row r="90" spans="1:10" ht="14.25">
      <c r="A90" s="14" t="s">
        <v>177</v>
      </c>
      <c r="B90" s="22">
        <f t="shared" si="5"/>
        <v>200</v>
      </c>
      <c r="C90" s="4"/>
      <c r="D90" s="83">
        <v>200</v>
      </c>
      <c r="E90" s="75">
        <v>200</v>
      </c>
      <c r="F90" s="4"/>
      <c r="G90" s="18">
        <f t="shared" si="6"/>
        <v>1</v>
      </c>
      <c r="H90" s="19">
        <f t="shared" si="7"/>
        <v>0.3333333333333333</v>
      </c>
      <c r="I90" s="4">
        <v>150</v>
      </c>
      <c r="J90">
        <f t="shared" si="8"/>
        <v>50</v>
      </c>
    </row>
    <row r="91" spans="1:10" ht="14.25">
      <c r="A91" s="14" t="s">
        <v>178</v>
      </c>
      <c r="B91" s="22">
        <f t="shared" si="5"/>
        <v>295</v>
      </c>
      <c r="C91" s="4">
        <v>3</v>
      </c>
      <c r="D91" s="83">
        <v>292</v>
      </c>
      <c r="E91" s="75">
        <v>133</v>
      </c>
      <c r="F91" s="4">
        <v>173</v>
      </c>
      <c r="G91" s="18">
        <f t="shared" si="6"/>
        <v>0.45084745762711864</v>
      </c>
      <c r="H91" s="19">
        <f t="shared" si="7"/>
        <v>-0.23563218390804597</v>
      </c>
      <c r="I91" s="4">
        <v>174</v>
      </c>
      <c r="J91">
        <f t="shared" si="8"/>
        <v>-41</v>
      </c>
    </row>
    <row r="92" spans="1:10" ht="14.25">
      <c r="A92" s="14" t="s">
        <v>179</v>
      </c>
      <c r="B92" s="22">
        <f t="shared" si="5"/>
        <v>130</v>
      </c>
      <c r="C92" s="4">
        <v>4</v>
      </c>
      <c r="D92" s="83">
        <v>126</v>
      </c>
      <c r="E92" s="75">
        <v>59</v>
      </c>
      <c r="F92" s="4"/>
      <c r="G92" s="18">
        <f t="shared" si="6"/>
        <v>0.45384615384615384</v>
      </c>
      <c r="H92" s="19">
        <f t="shared" si="7"/>
        <v>3.2142857142857144</v>
      </c>
      <c r="I92" s="4">
        <v>14</v>
      </c>
      <c r="J92">
        <f t="shared" si="8"/>
        <v>45</v>
      </c>
    </row>
    <row r="93" spans="1:10" ht="14.25">
      <c r="A93" s="14" t="s">
        <v>180</v>
      </c>
      <c r="B93" s="22">
        <f t="shared" si="5"/>
        <v>122</v>
      </c>
      <c r="C93" s="4">
        <v>9</v>
      </c>
      <c r="D93" s="83">
        <v>113</v>
      </c>
      <c r="E93" s="75">
        <v>34</v>
      </c>
      <c r="F93" s="4">
        <v>24</v>
      </c>
      <c r="G93" s="18">
        <f t="shared" si="6"/>
        <v>0.2786885245901639</v>
      </c>
      <c r="H93" s="19">
        <f t="shared" si="7"/>
        <v>-0.4426229508196721</v>
      </c>
      <c r="I93" s="4">
        <v>61</v>
      </c>
      <c r="J93">
        <f t="shared" si="8"/>
        <v>-27</v>
      </c>
    </row>
    <row r="94" spans="1:10" ht="14.25">
      <c r="A94" s="14" t="s">
        <v>181</v>
      </c>
      <c r="B94" s="22">
        <f t="shared" si="5"/>
        <v>230</v>
      </c>
      <c r="C94" s="4">
        <v>11</v>
      </c>
      <c r="D94" s="83">
        <v>219</v>
      </c>
      <c r="E94" s="75">
        <v>104</v>
      </c>
      <c r="F94" s="4">
        <v>94</v>
      </c>
      <c r="G94" s="18">
        <f t="shared" si="6"/>
        <v>0.45217391304347826</v>
      </c>
      <c r="H94" s="19">
        <f t="shared" si="7"/>
        <v>-0.14754098360655737</v>
      </c>
      <c r="I94" s="4">
        <v>122</v>
      </c>
      <c r="J94">
        <f t="shared" si="8"/>
        <v>-18</v>
      </c>
    </row>
    <row r="95" spans="1:10" ht="14.25">
      <c r="A95" s="14" t="s">
        <v>182</v>
      </c>
      <c r="B95" s="22">
        <f t="shared" si="5"/>
        <v>0</v>
      </c>
      <c r="C95" s="4"/>
      <c r="D95" s="83"/>
      <c r="E95" s="22"/>
      <c r="F95" s="4"/>
      <c r="G95" s="18"/>
      <c r="H95" s="19"/>
      <c r="I95" s="4"/>
      <c r="J95">
        <f t="shared" si="8"/>
        <v>0</v>
      </c>
    </row>
    <row r="96" spans="1:10" ht="14.25">
      <c r="A96" s="14" t="s">
        <v>183</v>
      </c>
      <c r="B96" s="22">
        <f t="shared" si="5"/>
        <v>4</v>
      </c>
      <c r="C96" s="4"/>
      <c r="D96" s="83">
        <v>4</v>
      </c>
      <c r="E96" s="22"/>
      <c r="F96" s="4"/>
      <c r="G96" s="18"/>
      <c r="H96" s="19"/>
      <c r="I96" s="4">
        <v>3</v>
      </c>
      <c r="J96">
        <f t="shared" si="8"/>
        <v>-3</v>
      </c>
    </row>
    <row r="97" spans="1:10" ht="14.25">
      <c r="A97" s="14" t="s">
        <v>184</v>
      </c>
      <c r="B97" s="22">
        <f t="shared" si="5"/>
        <v>238</v>
      </c>
      <c r="C97" s="4"/>
      <c r="D97" s="83">
        <v>238</v>
      </c>
      <c r="E97" s="75">
        <v>210</v>
      </c>
      <c r="F97" s="4"/>
      <c r="G97" s="18">
        <f t="shared" si="6"/>
        <v>0.8823529411764706</v>
      </c>
      <c r="H97" s="19">
        <f t="shared" si="7"/>
        <v>0.32075471698113206</v>
      </c>
      <c r="I97" s="4">
        <v>159</v>
      </c>
      <c r="J97">
        <f t="shared" si="8"/>
        <v>51</v>
      </c>
    </row>
    <row r="98" spans="1:10" ht="14.25">
      <c r="A98" s="14" t="s">
        <v>185</v>
      </c>
      <c r="B98" s="22">
        <f t="shared" si="5"/>
        <v>29</v>
      </c>
      <c r="C98" s="4"/>
      <c r="D98" s="83">
        <v>29</v>
      </c>
      <c r="E98" s="75">
        <v>2</v>
      </c>
      <c r="F98" s="4"/>
      <c r="G98" s="18">
        <f t="shared" si="6"/>
        <v>0.06896551724137931</v>
      </c>
      <c r="H98" s="19">
        <f t="shared" si="7"/>
        <v>-0.9310344827586207</v>
      </c>
      <c r="I98" s="4">
        <v>29</v>
      </c>
      <c r="J98">
        <f t="shared" si="8"/>
        <v>-27</v>
      </c>
    </row>
    <row r="99" spans="1:10" ht="14.25">
      <c r="A99" s="14" t="s">
        <v>374</v>
      </c>
      <c r="B99" s="22">
        <f t="shared" si="5"/>
        <v>45</v>
      </c>
      <c r="C99" s="4"/>
      <c r="D99" s="83">
        <v>45</v>
      </c>
      <c r="E99" s="75">
        <v>13</v>
      </c>
      <c r="F99" s="4">
        <v>81</v>
      </c>
      <c r="G99" s="18">
        <f t="shared" si="6"/>
        <v>0.28888888888888886</v>
      </c>
      <c r="H99" s="19">
        <f t="shared" si="7"/>
        <v>-0.5185185185185185</v>
      </c>
      <c r="I99" s="4">
        <v>27</v>
      </c>
      <c r="J99">
        <f t="shared" si="8"/>
        <v>-14</v>
      </c>
    </row>
    <row r="100" spans="1:10" ht="14.25">
      <c r="A100" s="14" t="s">
        <v>186</v>
      </c>
      <c r="B100" s="22">
        <f t="shared" si="5"/>
        <v>0</v>
      </c>
      <c r="C100" s="4"/>
      <c r="D100" s="83"/>
      <c r="E100" s="22"/>
      <c r="F100" s="4"/>
      <c r="G100" s="18"/>
      <c r="H100" s="19"/>
      <c r="I100" s="4"/>
      <c r="J100">
        <f t="shared" si="8"/>
        <v>0</v>
      </c>
    </row>
    <row r="101" spans="1:10" ht="14.25">
      <c r="A101" s="14" t="s">
        <v>187</v>
      </c>
      <c r="B101" s="22">
        <f t="shared" si="5"/>
        <v>828</v>
      </c>
      <c r="C101" s="4"/>
      <c r="D101" s="83">
        <v>828</v>
      </c>
      <c r="E101" s="75">
        <v>685</v>
      </c>
      <c r="F101" s="4"/>
      <c r="G101" s="18">
        <f t="shared" si="6"/>
        <v>0.8272946859903382</v>
      </c>
      <c r="H101" s="19">
        <f t="shared" si="7"/>
        <v>1.2833333333333334</v>
      </c>
      <c r="I101" s="4">
        <v>300</v>
      </c>
      <c r="J101">
        <f t="shared" si="8"/>
        <v>385</v>
      </c>
    </row>
    <row r="102" spans="1:10" ht="14.25">
      <c r="A102" s="14" t="s">
        <v>188</v>
      </c>
      <c r="B102" s="22">
        <f t="shared" si="5"/>
        <v>0</v>
      </c>
      <c r="C102" s="4"/>
      <c r="D102" s="83"/>
      <c r="E102" s="22"/>
      <c r="F102" s="4"/>
      <c r="G102" s="18"/>
      <c r="H102" s="19"/>
      <c r="I102" s="4"/>
      <c r="J102">
        <f t="shared" si="8"/>
        <v>0</v>
      </c>
    </row>
    <row r="103" spans="1:10" ht="14.25">
      <c r="A103" s="14" t="s">
        <v>189</v>
      </c>
      <c r="B103" s="22">
        <f t="shared" si="5"/>
        <v>109</v>
      </c>
      <c r="C103" s="4"/>
      <c r="D103" s="83">
        <v>109</v>
      </c>
      <c r="E103" s="75">
        <v>40</v>
      </c>
      <c r="F103" s="4">
        <v>31</v>
      </c>
      <c r="G103" s="18">
        <f t="shared" si="6"/>
        <v>0.3669724770642202</v>
      </c>
      <c r="H103" s="19">
        <f t="shared" si="7"/>
        <v>-0.024390243902439025</v>
      </c>
      <c r="I103" s="4">
        <v>41</v>
      </c>
      <c r="J103">
        <f t="shared" si="8"/>
        <v>-1</v>
      </c>
    </row>
    <row r="104" spans="1:10" ht="14.25">
      <c r="A104" s="73" t="s">
        <v>375</v>
      </c>
      <c r="B104" s="22">
        <f t="shared" si="5"/>
        <v>141</v>
      </c>
      <c r="C104" s="4"/>
      <c r="D104" s="83">
        <v>141</v>
      </c>
      <c r="E104" s="75">
        <v>73</v>
      </c>
      <c r="F104" s="4"/>
      <c r="G104" s="18">
        <f t="shared" si="6"/>
        <v>0.5177304964539007</v>
      </c>
      <c r="H104" s="19">
        <f t="shared" si="7"/>
        <v>0.10606060606060606</v>
      </c>
      <c r="I104" s="4">
        <v>66</v>
      </c>
      <c r="J104">
        <f t="shared" si="8"/>
        <v>7</v>
      </c>
    </row>
    <row r="105" spans="1:10" ht="14.25">
      <c r="A105" s="14" t="s">
        <v>190</v>
      </c>
      <c r="B105" s="22">
        <f t="shared" si="5"/>
        <v>99</v>
      </c>
      <c r="C105" s="4">
        <v>4</v>
      </c>
      <c r="D105" s="83">
        <v>95</v>
      </c>
      <c r="E105" s="75">
        <v>13</v>
      </c>
      <c r="F105" s="4">
        <v>3</v>
      </c>
      <c r="G105" s="18">
        <f t="shared" si="6"/>
        <v>0.13131313131313133</v>
      </c>
      <c r="H105" s="19"/>
      <c r="I105" s="4"/>
      <c r="J105">
        <f t="shared" si="8"/>
        <v>13</v>
      </c>
    </row>
    <row r="106" spans="1:10" ht="14.25">
      <c r="A106" s="14" t="s">
        <v>191</v>
      </c>
      <c r="B106" s="22">
        <f t="shared" si="5"/>
        <v>4698</v>
      </c>
      <c r="C106" s="4">
        <v>426</v>
      </c>
      <c r="D106" s="83">
        <v>4272</v>
      </c>
      <c r="E106" s="75">
        <v>2275</v>
      </c>
      <c r="F106" s="4">
        <v>4403</v>
      </c>
      <c r="G106" s="18">
        <f t="shared" si="6"/>
        <v>0.4842486164325245</v>
      </c>
      <c r="H106" s="19">
        <f t="shared" si="7"/>
        <v>1.3797071129707112</v>
      </c>
      <c r="I106" s="4">
        <v>956</v>
      </c>
      <c r="J106">
        <f t="shared" si="8"/>
        <v>1319</v>
      </c>
    </row>
    <row r="107" spans="1:10" ht="14.25">
      <c r="A107" s="14" t="s">
        <v>192</v>
      </c>
      <c r="B107" s="22">
        <f t="shared" si="5"/>
        <v>500</v>
      </c>
      <c r="C107" s="4"/>
      <c r="D107" s="83">
        <v>500</v>
      </c>
      <c r="E107" s="75">
        <v>258</v>
      </c>
      <c r="F107" s="4">
        <v>145</v>
      </c>
      <c r="G107" s="18">
        <f t="shared" si="6"/>
        <v>0.516</v>
      </c>
      <c r="H107" s="19">
        <f t="shared" si="7"/>
        <v>0.3507853403141361</v>
      </c>
      <c r="I107" s="4">
        <v>191</v>
      </c>
      <c r="J107">
        <f t="shared" si="8"/>
        <v>67</v>
      </c>
    </row>
    <row r="108" spans="1:10" ht="14.25">
      <c r="A108" s="14" t="s">
        <v>193</v>
      </c>
      <c r="B108" s="22">
        <f t="shared" si="5"/>
        <v>12</v>
      </c>
      <c r="C108" s="4"/>
      <c r="D108" s="83">
        <v>12</v>
      </c>
      <c r="E108" s="22"/>
      <c r="F108" s="4"/>
      <c r="G108" s="18">
        <f t="shared" si="6"/>
        <v>0</v>
      </c>
      <c r="H108" s="19"/>
      <c r="I108" s="4"/>
      <c r="J108">
        <f t="shared" si="8"/>
        <v>0</v>
      </c>
    </row>
    <row r="109" spans="1:10" ht="14.25">
      <c r="A109" s="14" t="s">
        <v>194</v>
      </c>
      <c r="B109" s="22">
        <f t="shared" si="5"/>
        <v>97</v>
      </c>
      <c r="C109" s="4"/>
      <c r="D109" s="83">
        <v>97</v>
      </c>
      <c r="E109" s="75">
        <v>61</v>
      </c>
      <c r="F109" s="4">
        <v>90</v>
      </c>
      <c r="G109" s="18">
        <f t="shared" si="6"/>
        <v>0.6288659793814433</v>
      </c>
      <c r="H109" s="19">
        <f t="shared" si="7"/>
        <v>0.10909090909090909</v>
      </c>
      <c r="I109" s="4">
        <v>55</v>
      </c>
      <c r="J109">
        <f t="shared" si="8"/>
        <v>6</v>
      </c>
    </row>
    <row r="110" spans="1:10" ht="14.25">
      <c r="A110" s="14" t="s">
        <v>195</v>
      </c>
      <c r="B110" s="22">
        <f t="shared" si="5"/>
        <v>769</v>
      </c>
      <c r="C110" s="4">
        <v>425</v>
      </c>
      <c r="D110" s="83">
        <v>344</v>
      </c>
      <c r="E110" s="75">
        <v>611</v>
      </c>
      <c r="F110" s="4">
        <v>111</v>
      </c>
      <c r="G110" s="18">
        <f t="shared" si="6"/>
        <v>0.7945383615084526</v>
      </c>
      <c r="H110" s="19">
        <f t="shared" si="7"/>
        <v>0.6693989071038251</v>
      </c>
      <c r="I110" s="4">
        <v>366</v>
      </c>
      <c r="J110">
        <f t="shared" si="8"/>
        <v>245</v>
      </c>
    </row>
    <row r="111" spans="1:10" ht="14.25">
      <c r="A111" s="14" t="s">
        <v>196</v>
      </c>
      <c r="B111" s="22">
        <f t="shared" si="5"/>
        <v>80</v>
      </c>
      <c r="C111" s="4">
        <v>1</v>
      </c>
      <c r="D111" s="83">
        <v>79</v>
      </c>
      <c r="E111" s="75">
        <v>4</v>
      </c>
      <c r="F111" s="4"/>
      <c r="G111" s="18">
        <f t="shared" si="6"/>
        <v>0.05</v>
      </c>
      <c r="H111" s="19"/>
      <c r="I111" s="4"/>
      <c r="J111">
        <f t="shared" si="8"/>
        <v>4</v>
      </c>
    </row>
    <row r="112" spans="1:10" ht="14.25">
      <c r="A112" s="14" t="s">
        <v>197</v>
      </c>
      <c r="B112" s="22">
        <f t="shared" si="5"/>
        <v>67</v>
      </c>
      <c r="C112" s="4"/>
      <c r="D112" s="83">
        <v>67</v>
      </c>
      <c r="E112" s="75">
        <v>8</v>
      </c>
      <c r="F112" s="4"/>
      <c r="G112" s="18">
        <f t="shared" si="6"/>
        <v>0.11940298507462686</v>
      </c>
      <c r="H112" s="19">
        <f t="shared" si="7"/>
        <v>-0.75</v>
      </c>
      <c r="I112" s="4">
        <v>32</v>
      </c>
      <c r="J112">
        <f t="shared" si="8"/>
        <v>-24</v>
      </c>
    </row>
    <row r="113" spans="1:10" ht="14.25">
      <c r="A113" s="15" t="s">
        <v>198</v>
      </c>
      <c r="B113" s="22">
        <f t="shared" si="5"/>
        <v>1032</v>
      </c>
      <c r="C113" s="4"/>
      <c r="D113" s="83">
        <v>1032</v>
      </c>
      <c r="E113" s="75">
        <v>481</v>
      </c>
      <c r="F113" s="4">
        <v>301</v>
      </c>
      <c r="G113" s="18">
        <f t="shared" si="6"/>
        <v>0.46608527131782945</v>
      </c>
      <c r="H113" s="19">
        <f t="shared" si="7"/>
        <v>0.995850622406639</v>
      </c>
      <c r="I113" s="4">
        <v>241</v>
      </c>
      <c r="J113">
        <f t="shared" si="8"/>
        <v>240</v>
      </c>
    </row>
    <row r="114" spans="1:10" ht="14.25">
      <c r="A114" s="15" t="s">
        <v>199</v>
      </c>
      <c r="B114" s="22">
        <f t="shared" si="5"/>
        <v>2008</v>
      </c>
      <c r="C114" s="4"/>
      <c r="D114" s="83">
        <v>2008</v>
      </c>
      <c r="E114" s="75">
        <v>834</v>
      </c>
      <c r="F114" s="4">
        <v>3674</v>
      </c>
      <c r="G114" s="18">
        <f t="shared" si="6"/>
        <v>0.4153386454183267</v>
      </c>
      <c r="H114" s="19"/>
      <c r="I114" s="4"/>
      <c r="J114">
        <f t="shared" si="8"/>
        <v>834</v>
      </c>
    </row>
    <row r="115" spans="1:10" ht="14.25">
      <c r="A115" s="15" t="s">
        <v>197</v>
      </c>
      <c r="B115" s="22">
        <f t="shared" si="5"/>
        <v>0</v>
      </c>
      <c r="C115" s="4"/>
      <c r="D115" s="83"/>
      <c r="E115" s="22"/>
      <c r="F115" s="4">
        <v>34</v>
      </c>
      <c r="G115" s="18"/>
      <c r="H115" s="19"/>
      <c r="I115" s="4"/>
      <c r="J115">
        <f t="shared" si="8"/>
        <v>0</v>
      </c>
    </row>
    <row r="116" spans="1:10" ht="14.25">
      <c r="A116" s="15" t="s">
        <v>200</v>
      </c>
      <c r="B116" s="22">
        <f t="shared" si="5"/>
        <v>0</v>
      </c>
      <c r="C116" s="4"/>
      <c r="D116" s="83"/>
      <c r="E116" s="22"/>
      <c r="F116" s="4">
        <v>43</v>
      </c>
      <c r="G116" s="18"/>
      <c r="H116" s="19"/>
      <c r="I116" s="4"/>
      <c r="J116">
        <f t="shared" si="8"/>
        <v>0</v>
      </c>
    </row>
    <row r="117" spans="1:10" ht="14.25">
      <c r="A117" s="15" t="s">
        <v>201</v>
      </c>
      <c r="B117" s="22">
        <f t="shared" si="5"/>
        <v>11</v>
      </c>
      <c r="C117" s="4"/>
      <c r="D117" s="83">
        <v>11</v>
      </c>
      <c r="E117" s="75">
        <v>6</v>
      </c>
      <c r="F117" s="4">
        <v>5</v>
      </c>
      <c r="G117" s="18">
        <f t="shared" si="6"/>
        <v>0.5454545454545454</v>
      </c>
      <c r="H117" s="19">
        <f t="shared" si="7"/>
        <v>0</v>
      </c>
      <c r="I117" s="4">
        <v>6</v>
      </c>
      <c r="J117">
        <f t="shared" si="8"/>
        <v>0</v>
      </c>
    </row>
    <row r="118" spans="1:10" ht="14.25">
      <c r="A118" s="15" t="s">
        <v>202</v>
      </c>
      <c r="B118" s="22">
        <f t="shared" si="5"/>
        <v>122</v>
      </c>
      <c r="C118" s="4"/>
      <c r="D118" s="83">
        <v>122</v>
      </c>
      <c r="E118" s="75">
        <v>11</v>
      </c>
      <c r="F118" s="4"/>
      <c r="G118" s="18">
        <f t="shared" si="6"/>
        <v>0.09016393442622951</v>
      </c>
      <c r="H118" s="19">
        <f t="shared" si="7"/>
        <v>-0.8307692307692308</v>
      </c>
      <c r="I118" s="4">
        <v>65</v>
      </c>
      <c r="J118">
        <f t="shared" si="8"/>
        <v>-54</v>
      </c>
    </row>
    <row r="119" spans="1:10" ht="14.25">
      <c r="A119" s="15" t="s">
        <v>376</v>
      </c>
      <c r="B119" s="22">
        <f t="shared" si="5"/>
        <v>0</v>
      </c>
      <c r="C119" s="4"/>
      <c r="D119" s="83"/>
      <c r="E119" s="75">
        <v>1</v>
      </c>
      <c r="F119" s="4"/>
      <c r="G119" s="18"/>
      <c r="H119" s="19"/>
      <c r="I119" s="4"/>
      <c r="J119">
        <f t="shared" si="8"/>
        <v>1</v>
      </c>
    </row>
    <row r="120" spans="1:10" ht="14.25">
      <c r="A120" s="14" t="s">
        <v>203</v>
      </c>
      <c r="B120" s="22">
        <f t="shared" si="5"/>
        <v>1215</v>
      </c>
      <c r="C120" s="4">
        <v>129</v>
      </c>
      <c r="D120" s="83">
        <v>1086</v>
      </c>
      <c r="E120" s="75">
        <v>1213</v>
      </c>
      <c r="F120" s="4">
        <v>838</v>
      </c>
      <c r="G120" s="18">
        <f t="shared" si="6"/>
        <v>0.9983539094650206</v>
      </c>
      <c r="H120" s="19">
        <f t="shared" si="7"/>
        <v>0.28905419766206164</v>
      </c>
      <c r="I120" s="4">
        <v>941</v>
      </c>
      <c r="J120">
        <f t="shared" si="8"/>
        <v>272</v>
      </c>
    </row>
    <row r="121" spans="1:10" ht="14.25">
      <c r="A121" s="14" t="s">
        <v>204</v>
      </c>
      <c r="B121" s="22">
        <f t="shared" si="5"/>
        <v>395</v>
      </c>
      <c r="C121" s="4"/>
      <c r="D121" s="83">
        <v>395</v>
      </c>
      <c r="E121" s="75">
        <v>223</v>
      </c>
      <c r="F121" s="4">
        <v>113</v>
      </c>
      <c r="G121" s="18">
        <f t="shared" si="6"/>
        <v>0.5645569620253165</v>
      </c>
      <c r="H121" s="19">
        <f t="shared" si="7"/>
        <v>0.5928571428571429</v>
      </c>
      <c r="I121" s="4">
        <v>140</v>
      </c>
      <c r="J121">
        <f t="shared" si="8"/>
        <v>83</v>
      </c>
    </row>
    <row r="122" spans="1:10" ht="14.25">
      <c r="A122" s="14" t="s">
        <v>205</v>
      </c>
      <c r="B122" s="22">
        <f t="shared" si="5"/>
        <v>25</v>
      </c>
      <c r="C122" s="4"/>
      <c r="D122" s="83">
        <v>25</v>
      </c>
      <c r="E122" s="75">
        <v>25</v>
      </c>
      <c r="F122" s="4"/>
      <c r="G122" s="18">
        <f t="shared" si="6"/>
        <v>1</v>
      </c>
      <c r="H122" s="19"/>
      <c r="I122" s="4"/>
      <c r="J122">
        <f t="shared" si="8"/>
        <v>25</v>
      </c>
    </row>
    <row r="123" spans="1:10" ht="14.25">
      <c r="A123" s="14" t="s">
        <v>206</v>
      </c>
      <c r="B123" s="22">
        <f t="shared" si="5"/>
        <v>706</v>
      </c>
      <c r="C123" s="4">
        <v>129</v>
      </c>
      <c r="D123" s="83">
        <v>577</v>
      </c>
      <c r="E123" s="75">
        <v>782</v>
      </c>
      <c r="F123" s="4">
        <v>30</v>
      </c>
      <c r="G123" s="18">
        <f t="shared" si="6"/>
        <v>1.1076487252124645</v>
      </c>
      <c r="H123" s="19">
        <f t="shared" si="7"/>
        <v>1.9398496240601504</v>
      </c>
      <c r="I123" s="4">
        <v>266</v>
      </c>
      <c r="J123">
        <f t="shared" si="8"/>
        <v>516</v>
      </c>
    </row>
    <row r="124" spans="1:10" ht="14.25">
      <c r="A124" s="14" t="s">
        <v>207</v>
      </c>
      <c r="B124" s="22">
        <f t="shared" si="5"/>
        <v>65</v>
      </c>
      <c r="C124" s="4"/>
      <c r="D124" s="83">
        <v>65</v>
      </c>
      <c r="E124" s="75">
        <v>114</v>
      </c>
      <c r="F124" s="4"/>
      <c r="G124" s="18">
        <f t="shared" si="6"/>
        <v>1.7538461538461538</v>
      </c>
      <c r="H124" s="19">
        <f t="shared" si="7"/>
        <v>-0.7742574257425743</v>
      </c>
      <c r="I124" s="4">
        <v>505</v>
      </c>
      <c r="J124">
        <f t="shared" si="8"/>
        <v>-391</v>
      </c>
    </row>
    <row r="125" spans="1:10" ht="14.25">
      <c r="A125" s="14" t="s">
        <v>208</v>
      </c>
      <c r="B125" s="22">
        <f t="shared" si="5"/>
        <v>0</v>
      </c>
      <c r="C125" s="4"/>
      <c r="D125" s="83"/>
      <c r="E125" s="22"/>
      <c r="F125" s="4"/>
      <c r="G125" s="18"/>
      <c r="H125" s="19"/>
      <c r="I125" s="4"/>
      <c r="J125">
        <f t="shared" si="8"/>
        <v>0</v>
      </c>
    </row>
    <row r="126" spans="1:10" ht="14.25">
      <c r="A126" s="14" t="s">
        <v>209</v>
      </c>
      <c r="B126" s="22">
        <f t="shared" si="5"/>
        <v>0</v>
      </c>
      <c r="C126" s="4"/>
      <c r="D126" s="83"/>
      <c r="E126" s="22"/>
      <c r="F126" s="4"/>
      <c r="G126" s="18"/>
      <c r="H126" s="19"/>
      <c r="I126" s="4"/>
      <c r="J126">
        <f t="shared" si="8"/>
        <v>0</v>
      </c>
    </row>
    <row r="127" spans="1:10" ht="14.25">
      <c r="A127" s="14" t="s">
        <v>210</v>
      </c>
      <c r="B127" s="22">
        <f t="shared" si="5"/>
        <v>0</v>
      </c>
      <c r="C127" s="4"/>
      <c r="D127" s="83"/>
      <c r="E127" s="22"/>
      <c r="F127" s="4"/>
      <c r="G127" s="18"/>
      <c r="H127" s="19"/>
      <c r="I127" s="4"/>
      <c r="J127">
        <f t="shared" si="8"/>
        <v>0</v>
      </c>
    </row>
    <row r="128" spans="1:10" ht="14.25">
      <c r="A128" s="14" t="s">
        <v>211</v>
      </c>
      <c r="B128" s="22">
        <f t="shared" si="5"/>
        <v>0</v>
      </c>
      <c r="C128" s="4"/>
      <c r="D128" s="83"/>
      <c r="E128" s="22"/>
      <c r="F128" s="4"/>
      <c r="G128" s="18"/>
      <c r="H128" s="19"/>
      <c r="I128" s="4"/>
      <c r="J128">
        <f t="shared" si="8"/>
        <v>0</v>
      </c>
    </row>
    <row r="129" spans="1:10" ht="14.25">
      <c r="A129" s="14" t="s">
        <v>212</v>
      </c>
      <c r="B129" s="22">
        <f t="shared" si="5"/>
        <v>0</v>
      </c>
      <c r="C129" s="4"/>
      <c r="D129" s="83"/>
      <c r="E129" s="22"/>
      <c r="F129" s="4"/>
      <c r="G129" s="18"/>
      <c r="H129" s="19"/>
      <c r="I129" s="4"/>
      <c r="J129">
        <f t="shared" si="8"/>
        <v>0</v>
      </c>
    </row>
    <row r="130" spans="1:10" ht="14.25">
      <c r="A130" s="14" t="s">
        <v>213</v>
      </c>
      <c r="B130" s="22">
        <f t="shared" si="5"/>
        <v>24</v>
      </c>
      <c r="C130" s="4"/>
      <c r="D130" s="83">
        <v>24</v>
      </c>
      <c r="E130" s="75">
        <v>24</v>
      </c>
      <c r="F130" s="4">
        <v>402</v>
      </c>
      <c r="G130" s="18">
        <f t="shared" si="6"/>
        <v>1</v>
      </c>
      <c r="H130" s="19">
        <f t="shared" si="7"/>
        <v>-0.2</v>
      </c>
      <c r="I130" s="4">
        <v>30</v>
      </c>
      <c r="J130">
        <f t="shared" si="8"/>
        <v>-6</v>
      </c>
    </row>
    <row r="131" spans="1:10" ht="14.25">
      <c r="A131" s="14" t="s">
        <v>214</v>
      </c>
      <c r="B131" s="22">
        <f t="shared" si="5"/>
        <v>0</v>
      </c>
      <c r="C131" s="4"/>
      <c r="D131" s="83"/>
      <c r="E131" s="22"/>
      <c r="F131" s="4"/>
      <c r="G131" s="18"/>
      <c r="H131" s="19"/>
      <c r="I131" s="4"/>
      <c r="J131">
        <f t="shared" si="8"/>
        <v>0</v>
      </c>
    </row>
    <row r="132" spans="1:10" ht="14.25">
      <c r="A132" s="14" t="s">
        <v>215</v>
      </c>
      <c r="B132" s="22">
        <f t="shared" si="5"/>
        <v>0</v>
      </c>
      <c r="C132" s="4"/>
      <c r="D132" s="83"/>
      <c r="E132" s="22"/>
      <c r="F132" s="4"/>
      <c r="G132" s="18"/>
      <c r="H132" s="19"/>
      <c r="I132" s="4"/>
      <c r="J132">
        <f t="shared" si="8"/>
        <v>0</v>
      </c>
    </row>
    <row r="133" spans="1:10" ht="14.25">
      <c r="A133" s="14" t="s">
        <v>216</v>
      </c>
      <c r="B133" s="22">
        <f t="shared" si="5"/>
        <v>0</v>
      </c>
      <c r="C133" s="4"/>
      <c r="D133" s="83"/>
      <c r="E133" s="22"/>
      <c r="F133" s="4"/>
      <c r="G133" s="18"/>
      <c r="H133" s="19"/>
      <c r="I133" s="4"/>
      <c r="J133">
        <f t="shared" si="8"/>
        <v>0</v>
      </c>
    </row>
    <row r="134" spans="1:10" ht="14.25">
      <c r="A134" s="14" t="s">
        <v>217</v>
      </c>
      <c r="B134" s="22">
        <f aca="true" t="shared" si="9" ref="B134:B197">D134+C134</f>
        <v>0</v>
      </c>
      <c r="C134" s="4"/>
      <c r="D134" s="83"/>
      <c r="E134" s="22"/>
      <c r="F134" s="4"/>
      <c r="G134" s="18"/>
      <c r="H134" s="19"/>
      <c r="I134" s="4"/>
      <c r="J134">
        <f aca="true" t="shared" si="10" ref="J134:J197">E134-I134</f>
        <v>0</v>
      </c>
    </row>
    <row r="135" spans="1:10" ht="14.25">
      <c r="A135" s="14" t="s">
        <v>218</v>
      </c>
      <c r="B135" s="22">
        <f t="shared" si="9"/>
        <v>0</v>
      </c>
      <c r="C135" s="4"/>
      <c r="D135" s="83"/>
      <c r="E135" s="75">
        <v>45</v>
      </c>
      <c r="F135" s="4">
        <v>293</v>
      </c>
      <c r="G135" s="18"/>
      <c r="H135" s="19"/>
      <c r="I135" s="4"/>
      <c r="J135">
        <f t="shared" si="10"/>
        <v>45</v>
      </c>
    </row>
    <row r="136" spans="1:10" ht="14.25">
      <c r="A136" s="14" t="s">
        <v>219</v>
      </c>
      <c r="B136" s="22">
        <f t="shared" si="9"/>
        <v>3203</v>
      </c>
      <c r="C136" s="4"/>
      <c r="D136" s="83">
        <v>3203</v>
      </c>
      <c r="E136" s="75">
        <v>2759</v>
      </c>
      <c r="F136" s="4">
        <v>982</v>
      </c>
      <c r="G136" s="18">
        <f>E136/B136</f>
        <v>0.8613799562909772</v>
      </c>
      <c r="H136" s="19">
        <f>J136/I136</f>
        <v>-0.3613425925925926</v>
      </c>
      <c r="I136" s="4">
        <v>4320</v>
      </c>
      <c r="J136">
        <f t="shared" si="10"/>
        <v>-1561</v>
      </c>
    </row>
    <row r="137" spans="1:10" ht="14.25">
      <c r="A137" s="14" t="s">
        <v>220</v>
      </c>
      <c r="B137" s="22">
        <f t="shared" si="9"/>
        <v>832</v>
      </c>
      <c r="C137" s="4"/>
      <c r="D137" s="83">
        <v>832</v>
      </c>
      <c r="E137" s="75">
        <v>299</v>
      </c>
      <c r="F137" s="4">
        <v>329</v>
      </c>
      <c r="G137" s="18">
        <f>E137/B137</f>
        <v>0.359375</v>
      </c>
      <c r="H137" s="19">
        <f>J137/I137</f>
        <v>0.013559322033898305</v>
      </c>
      <c r="I137" s="4">
        <v>295</v>
      </c>
      <c r="J137">
        <f t="shared" si="10"/>
        <v>4</v>
      </c>
    </row>
    <row r="138" spans="1:10" ht="14.25">
      <c r="A138" s="14" t="s">
        <v>221</v>
      </c>
      <c r="B138" s="22">
        <f t="shared" si="9"/>
        <v>0</v>
      </c>
      <c r="C138" s="4"/>
      <c r="D138" s="83"/>
      <c r="E138" s="22"/>
      <c r="F138" s="4"/>
      <c r="G138" s="18"/>
      <c r="H138" s="19"/>
      <c r="I138" s="4"/>
      <c r="J138">
        <f t="shared" si="10"/>
        <v>0</v>
      </c>
    </row>
    <row r="139" spans="1:10" ht="14.25">
      <c r="A139" s="14" t="s">
        <v>222</v>
      </c>
      <c r="B139" s="22">
        <f t="shared" si="9"/>
        <v>2084</v>
      </c>
      <c r="C139" s="4"/>
      <c r="D139" s="83">
        <v>2084</v>
      </c>
      <c r="E139" s="75">
        <v>1943</v>
      </c>
      <c r="F139" s="4">
        <v>514</v>
      </c>
      <c r="G139" s="18">
        <f>E139/B139</f>
        <v>0.932341650671785</v>
      </c>
      <c r="H139" s="19">
        <f>J139/I139</f>
        <v>-0.4237841043890866</v>
      </c>
      <c r="I139" s="4">
        <v>3372</v>
      </c>
      <c r="J139">
        <f t="shared" si="10"/>
        <v>-1429</v>
      </c>
    </row>
    <row r="140" spans="1:10" ht="14.25">
      <c r="A140" s="14" t="s">
        <v>223</v>
      </c>
      <c r="B140" s="22">
        <f t="shared" si="9"/>
        <v>137</v>
      </c>
      <c r="C140" s="4"/>
      <c r="D140" s="83">
        <v>137</v>
      </c>
      <c r="E140" s="75">
        <v>367</v>
      </c>
      <c r="F140" s="4">
        <v>59</v>
      </c>
      <c r="G140" s="18">
        <f>E140/B140</f>
        <v>2.678832116788321</v>
      </c>
      <c r="H140" s="19">
        <f>J140/I140</f>
        <v>-0.33634719710669075</v>
      </c>
      <c r="I140" s="4">
        <v>553</v>
      </c>
      <c r="J140">
        <f t="shared" si="10"/>
        <v>-186</v>
      </c>
    </row>
    <row r="141" spans="1:10" ht="14.25">
      <c r="A141" s="14" t="s">
        <v>224</v>
      </c>
      <c r="B141" s="22">
        <f t="shared" si="9"/>
        <v>0</v>
      </c>
      <c r="C141" s="4"/>
      <c r="D141" s="83"/>
      <c r="E141" s="22"/>
      <c r="F141" s="4"/>
      <c r="G141" s="18"/>
      <c r="H141" s="19"/>
      <c r="I141" s="4"/>
      <c r="J141">
        <f t="shared" si="10"/>
        <v>0</v>
      </c>
    </row>
    <row r="142" spans="1:10" ht="14.25">
      <c r="A142" s="14" t="s">
        <v>225</v>
      </c>
      <c r="B142" s="22">
        <f t="shared" si="9"/>
        <v>150</v>
      </c>
      <c r="C142" s="4"/>
      <c r="D142" s="83">
        <v>150</v>
      </c>
      <c r="E142" s="75">
        <v>150</v>
      </c>
      <c r="F142" s="4">
        <v>80</v>
      </c>
      <c r="G142" s="18">
        <f>E142/B142</f>
        <v>1</v>
      </c>
      <c r="H142" s="19">
        <f>J142/I142</f>
        <v>0.5</v>
      </c>
      <c r="I142" s="4">
        <v>100</v>
      </c>
      <c r="J142">
        <f t="shared" si="10"/>
        <v>50</v>
      </c>
    </row>
    <row r="143" spans="1:10" ht="14.25">
      <c r="A143" s="14" t="s">
        <v>226</v>
      </c>
      <c r="B143" s="22">
        <f t="shared" si="9"/>
        <v>6284</v>
      </c>
      <c r="C143" s="4">
        <v>1321</v>
      </c>
      <c r="D143" s="83">
        <v>4963</v>
      </c>
      <c r="E143" s="75">
        <v>4873</v>
      </c>
      <c r="F143" s="4">
        <v>2492</v>
      </c>
      <c r="G143" s="18">
        <f>E143/B143</f>
        <v>0.7754614894971356</v>
      </c>
      <c r="H143" s="19">
        <f>J143/I143</f>
        <v>0.4874847374847375</v>
      </c>
      <c r="I143" s="4">
        <v>3276</v>
      </c>
      <c r="J143">
        <f t="shared" si="10"/>
        <v>1597</v>
      </c>
    </row>
    <row r="144" spans="1:10" ht="14.25">
      <c r="A144" s="73" t="s">
        <v>377</v>
      </c>
      <c r="B144" s="22">
        <f t="shared" si="9"/>
        <v>849</v>
      </c>
      <c r="C144" s="4">
        <v>401</v>
      </c>
      <c r="D144" s="83">
        <v>448</v>
      </c>
      <c r="E144" s="75">
        <v>467</v>
      </c>
      <c r="F144" s="4">
        <v>146</v>
      </c>
      <c r="G144" s="18">
        <f>E144/B144</f>
        <v>0.5500588928150766</v>
      </c>
      <c r="H144" s="19">
        <f>J144/I144</f>
        <v>-0.3152492668621701</v>
      </c>
      <c r="I144" s="4">
        <v>682</v>
      </c>
      <c r="J144">
        <f t="shared" si="10"/>
        <v>-215</v>
      </c>
    </row>
    <row r="145" spans="1:10" ht="14.25">
      <c r="A145" s="73" t="s">
        <v>378</v>
      </c>
      <c r="B145" s="22">
        <f t="shared" si="9"/>
        <v>138</v>
      </c>
      <c r="C145" s="4">
        <v>50</v>
      </c>
      <c r="D145" s="83">
        <v>88</v>
      </c>
      <c r="E145" s="75">
        <v>119</v>
      </c>
      <c r="F145" s="4">
        <v>19</v>
      </c>
      <c r="G145" s="18">
        <f>E145/B145</f>
        <v>0.8623188405797102</v>
      </c>
      <c r="H145" s="19">
        <f>J145/I145</f>
        <v>3.576923076923077</v>
      </c>
      <c r="I145" s="4">
        <v>26</v>
      </c>
      <c r="J145">
        <f t="shared" si="10"/>
        <v>93</v>
      </c>
    </row>
    <row r="146" spans="1:10" ht="14.25">
      <c r="A146" s="14" t="s">
        <v>228</v>
      </c>
      <c r="B146" s="22">
        <f t="shared" si="9"/>
        <v>346</v>
      </c>
      <c r="C146" s="4">
        <v>30</v>
      </c>
      <c r="D146" s="83">
        <v>316</v>
      </c>
      <c r="E146" s="75">
        <v>333</v>
      </c>
      <c r="F146" s="4">
        <v>144</v>
      </c>
      <c r="G146" s="18">
        <f>E146/B146</f>
        <v>0.9624277456647399</v>
      </c>
      <c r="H146" s="19">
        <f>J146/I146</f>
        <v>0.006042296072507553</v>
      </c>
      <c r="I146" s="4">
        <v>331</v>
      </c>
      <c r="J146">
        <f t="shared" si="10"/>
        <v>2</v>
      </c>
    </row>
    <row r="147" spans="1:10" ht="14.25">
      <c r="A147" s="14" t="s">
        <v>229</v>
      </c>
      <c r="B147" s="22">
        <f t="shared" si="9"/>
        <v>0</v>
      </c>
      <c r="C147" s="4"/>
      <c r="D147" s="83"/>
      <c r="E147" s="22"/>
      <c r="F147" s="4"/>
      <c r="G147" s="18"/>
      <c r="H147" s="19"/>
      <c r="I147" s="4"/>
      <c r="J147">
        <f t="shared" si="10"/>
        <v>0</v>
      </c>
    </row>
    <row r="148" spans="1:10" ht="14.25">
      <c r="A148" s="14" t="s">
        <v>230</v>
      </c>
      <c r="B148" s="22">
        <f t="shared" si="9"/>
        <v>4205</v>
      </c>
      <c r="C148" s="4">
        <v>676</v>
      </c>
      <c r="D148" s="83">
        <v>3529</v>
      </c>
      <c r="E148" s="75">
        <v>3762</v>
      </c>
      <c r="F148" s="4">
        <v>2065</v>
      </c>
      <c r="G148" s="18">
        <f>E148/B148</f>
        <v>0.8946492271105826</v>
      </c>
      <c r="H148" s="19">
        <f>J148/I148</f>
        <v>0.83601756954612</v>
      </c>
      <c r="I148" s="4">
        <v>2049</v>
      </c>
      <c r="J148">
        <f t="shared" si="10"/>
        <v>1713</v>
      </c>
    </row>
    <row r="149" spans="1:10" ht="14.25">
      <c r="A149" s="14" t="s">
        <v>231</v>
      </c>
      <c r="B149" s="22">
        <f t="shared" si="9"/>
        <v>0</v>
      </c>
      <c r="C149" s="4"/>
      <c r="D149" s="83"/>
      <c r="E149" s="22"/>
      <c r="F149" s="4"/>
      <c r="G149" s="18"/>
      <c r="H149" s="19"/>
      <c r="I149" s="4"/>
      <c r="J149">
        <f t="shared" si="10"/>
        <v>0</v>
      </c>
    </row>
    <row r="150" spans="1:10" ht="14.25">
      <c r="A150" s="14" t="s">
        <v>232</v>
      </c>
      <c r="B150" s="22">
        <f t="shared" si="9"/>
        <v>708</v>
      </c>
      <c r="C150" s="4">
        <v>164</v>
      </c>
      <c r="D150" s="83">
        <v>544</v>
      </c>
      <c r="E150" s="75">
        <v>153</v>
      </c>
      <c r="F150" s="4">
        <v>85</v>
      </c>
      <c r="G150" s="18">
        <f>E150/B150</f>
        <v>0.21610169491525424</v>
      </c>
      <c r="H150" s="19">
        <f>J150/I150</f>
        <v>0.15037593984962405</v>
      </c>
      <c r="I150" s="4">
        <v>133</v>
      </c>
      <c r="J150">
        <f t="shared" si="10"/>
        <v>20</v>
      </c>
    </row>
    <row r="151" spans="1:10" ht="14.25">
      <c r="A151" s="14" t="s">
        <v>233</v>
      </c>
      <c r="B151" s="22">
        <f t="shared" si="9"/>
        <v>38</v>
      </c>
      <c r="C151" s="4"/>
      <c r="D151" s="83">
        <v>38</v>
      </c>
      <c r="E151" s="75">
        <v>39</v>
      </c>
      <c r="F151" s="4">
        <v>33</v>
      </c>
      <c r="G151" s="18">
        <f>E151/B151</f>
        <v>1.0263157894736843</v>
      </c>
      <c r="H151" s="19">
        <f>J151/I151</f>
        <v>-0.2909090909090909</v>
      </c>
      <c r="I151" s="4">
        <v>55</v>
      </c>
      <c r="J151">
        <f t="shared" si="10"/>
        <v>-16</v>
      </c>
    </row>
    <row r="152" spans="1:10" ht="14.25">
      <c r="A152" s="14" t="s">
        <v>234</v>
      </c>
      <c r="B152" s="22">
        <f t="shared" si="9"/>
        <v>0</v>
      </c>
      <c r="C152" s="4"/>
      <c r="D152" s="83"/>
      <c r="E152" s="22"/>
      <c r="F152" s="4"/>
      <c r="G152" s="18"/>
      <c r="H152" s="19"/>
      <c r="I152" s="4"/>
      <c r="J152">
        <f t="shared" si="10"/>
        <v>0</v>
      </c>
    </row>
    <row r="153" spans="1:10" ht="14.25">
      <c r="A153" s="14" t="s">
        <v>235</v>
      </c>
      <c r="B153" s="22">
        <f t="shared" si="9"/>
        <v>0</v>
      </c>
      <c r="C153" s="4"/>
      <c r="D153" s="83"/>
      <c r="E153" s="22"/>
      <c r="F153" s="4"/>
      <c r="G153" s="18"/>
      <c r="H153" s="19"/>
      <c r="I153" s="4"/>
      <c r="J153">
        <f t="shared" si="10"/>
        <v>0</v>
      </c>
    </row>
    <row r="154" spans="1:10" ht="14.25">
      <c r="A154" s="14" t="s">
        <v>236</v>
      </c>
      <c r="B154" s="22">
        <f t="shared" si="9"/>
        <v>863</v>
      </c>
      <c r="C154" s="4">
        <v>83</v>
      </c>
      <c r="D154" s="83">
        <v>780</v>
      </c>
      <c r="E154" s="75">
        <v>554</v>
      </c>
      <c r="F154" s="4">
        <v>189</v>
      </c>
      <c r="G154" s="18">
        <f>E154/B154</f>
        <v>0.641946697566628</v>
      </c>
      <c r="H154" s="19">
        <f>J154/I154</f>
        <v>1.0293040293040292</v>
      </c>
      <c r="I154" s="4">
        <v>273</v>
      </c>
      <c r="J154">
        <f t="shared" si="10"/>
        <v>281</v>
      </c>
    </row>
    <row r="155" spans="1:10" ht="14.25">
      <c r="A155" s="14" t="s">
        <v>237</v>
      </c>
      <c r="B155" s="22">
        <f t="shared" si="9"/>
        <v>863</v>
      </c>
      <c r="C155" s="4">
        <v>83</v>
      </c>
      <c r="D155" s="83">
        <v>780</v>
      </c>
      <c r="E155" s="75">
        <v>554</v>
      </c>
      <c r="F155" s="4">
        <v>189</v>
      </c>
      <c r="G155" s="18">
        <f>E155/B155</f>
        <v>0.641946697566628</v>
      </c>
      <c r="H155" s="19">
        <f>J155/I155</f>
        <v>1.0293040293040292</v>
      </c>
      <c r="I155" s="4">
        <v>273</v>
      </c>
      <c r="J155">
        <f t="shared" si="10"/>
        <v>281</v>
      </c>
    </row>
    <row r="156" spans="1:10" ht="14.25">
      <c r="A156" s="14" t="s">
        <v>238</v>
      </c>
      <c r="B156" s="22">
        <f t="shared" si="9"/>
        <v>0</v>
      </c>
      <c r="C156" s="4"/>
      <c r="D156" s="83"/>
      <c r="E156" s="22"/>
      <c r="F156" s="4"/>
      <c r="G156" s="18"/>
      <c r="H156" s="19"/>
      <c r="I156" s="4"/>
      <c r="J156">
        <f t="shared" si="10"/>
        <v>0</v>
      </c>
    </row>
    <row r="157" spans="1:10" ht="14.25">
      <c r="A157" s="14" t="s">
        <v>239</v>
      </c>
      <c r="B157" s="22">
        <f t="shared" si="9"/>
        <v>0</v>
      </c>
      <c r="C157" s="4"/>
      <c r="D157" s="83"/>
      <c r="E157" s="22"/>
      <c r="F157" s="4"/>
      <c r="G157" s="18"/>
      <c r="H157" s="19"/>
      <c r="I157" s="4"/>
      <c r="J157">
        <f t="shared" si="10"/>
        <v>0</v>
      </c>
    </row>
    <row r="158" spans="1:10" ht="14.25">
      <c r="A158" s="14" t="s">
        <v>240</v>
      </c>
      <c r="B158" s="22">
        <f t="shared" si="9"/>
        <v>0</v>
      </c>
      <c r="C158" s="4"/>
      <c r="D158" s="83"/>
      <c r="E158" s="22"/>
      <c r="F158" s="4"/>
      <c r="G158" s="18"/>
      <c r="H158" s="19"/>
      <c r="I158" s="4"/>
      <c r="J158">
        <f t="shared" si="10"/>
        <v>0</v>
      </c>
    </row>
    <row r="159" spans="1:10" ht="14.25">
      <c r="A159" s="14" t="s">
        <v>241</v>
      </c>
      <c r="B159" s="22">
        <f t="shared" si="9"/>
        <v>0</v>
      </c>
      <c r="C159" s="4"/>
      <c r="D159" s="83"/>
      <c r="E159" s="22"/>
      <c r="F159" s="4"/>
      <c r="G159" s="18"/>
      <c r="H159" s="19"/>
      <c r="I159" s="4"/>
      <c r="J159">
        <f t="shared" si="10"/>
        <v>0</v>
      </c>
    </row>
    <row r="160" spans="1:10" ht="14.25">
      <c r="A160" s="14" t="s">
        <v>242</v>
      </c>
      <c r="B160" s="22">
        <f t="shared" si="9"/>
        <v>0</v>
      </c>
      <c r="C160" s="4"/>
      <c r="D160" s="83"/>
      <c r="E160" s="22"/>
      <c r="F160" s="4"/>
      <c r="G160" s="18"/>
      <c r="H160" s="19"/>
      <c r="I160" s="4"/>
      <c r="J160">
        <f t="shared" si="10"/>
        <v>0</v>
      </c>
    </row>
    <row r="161" spans="1:10" ht="14.25">
      <c r="A161" s="14" t="s">
        <v>243</v>
      </c>
      <c r="B161" s="22">
        <f t="shared" si="9"/>
        <v>0</v>
      </c>
      <c r="C161" s="4"/>
      <c r="D161" s="83"/>
      <c r="E161" s="22"/>
      <c r="F161" s="4"/>
      <c r="G161" s="18"/>
      <c r="H161" s="19"/>
      <c r="I161" s="4"/>
      <c r="J161">
        <f t="shared" si="10"/>
        <v>0</v>
      </c>
    </row>
    <row r="162" spans="1:10" ht="14.25">
      <c r="A162" s="80" t="s">
        <v>379</v>
      </c>
      <c r="B162" s="22">
        <f t="shared" si="9"/>
        <v>261</v>
      </c>
      <c r="C162" s="4"/>
      <c r="D162" s="83">
        <v>261</v>
      </c>
      <c r="E162" s="75">
        <v>139</v>
      </c>
      <c r="F162" s="4">
        <v>296</v>
      </c>
      <c r="G162" s="18">
        <f>E162/B162</f>
        <v>0.5325670498084292</v>
      </c>
      <c r="H162" s="19">
        <f>J162/I162</f>
        <v>-0.405982905982906</v>
      </c>
      <c r="I162" s="4">
        <v>234</v>
      </c>
      <c r="J162">
        <f t="shared" si="10"/>
        <v>-95</v>
      </c>
    </row>
    <row r="163" spans="1:10" ht="14.25">
      <c r="A163" s="14" t="s">
        <v>244</v>
      </c>
      <c r="B163" s="22">
        <f t="shared" si="9"/>
        <v>0</v>
      </c>
      <c r="C163" s="4"/>
      <c r="D163" s="83"/>
      <c r="E163" s="22"/>
      <c r="F163" s="4"/>
      <c r="G163" s="18"/>
      <c r="H163" s="19"/>
      <c r="I163" s="4"/>
      <c r="J163">
        <f t="shared" si="10"/>
        <v>0</v>
      </c>
    </row>
    <row r="164" spans="1:10" ht="14.25">
      <c r="A164" s="14" t="s">
        <v>245</v>
      </c>
      <c r="B164" s="22">
        <f t="shared" si="9"/>
        <v>0</v>
      </c>
      <c r="C164" s="4"/>
      <c r="D164" s="83"/>
      <c r="E164" s="22"/>
      <c r="F164" s="4"/>
      <c r="G164" s="18"/>
      <c r="H164" s="19"/>
      <c r="I164" s="4"/>
      <c r="J164">
        <f t="shared" si="10"/>
        <v>0</v>
      </c>
    </row>
    <row r="165" spans="1:10" ht="14.25">
      <c r="A165" s="14" t="s">
        <v>246</v>
      </c>
      <c r="B165" s="22">
        <f t="shared" si="9"/>
        <v>0</v>
      </c>
      <c r="C165" s="4"/>
      <c r="D165" s="83"/>
      <c r="E165" s="22"/>
      <c r="F165" s="4"/>
      <c r="G165" s="18"/>
      <c r="H165" s="19"/>
      <c r="I165" s="4"/>
      <c r="J165">
        <f t="shared" si="10"/>
        <v>0</v>
      </c>
    </row>
    <row r="166" spans="1:10" ht="14.25">
      <c r="A166" s="14" t="s">
        <v>247</v>
      </c>
      <c r="B166" s="22">
        <f t="shared" si="9"/>
        <v>261</v>
      </c>
      <c r="C166" s="4"/>
      <c r="D166" s="83">
        <v>261</v>
      </c>
      <c r="E166" s="75">
        <v>139</v>
      </c>
      <c r="F166" s="4">
        <v>116</v>
      </c>
      <c r="G166" s="18">
        <f>E166/B166</f>
        <v>0.5325670498084292</v>
      </c>
      <c r="H166" s="19">
        <f>J166/I166</f>
        <v>-0.405982905982906</v>
      </c>
      <c r="I166" s="4">
        <v>234</v>
      </c>
      <c r="J166">
        <f t="shared" si="10"/>
        <v>-95</v>
      </c>
    </row>
    <row r="167" spans="1:10" ht="14.25">
      <c r="A167" s="14" t="s">
        <v>248</v>
      </c>
      <c r="B167" s="22">
        <f t="shared" si="9"/>
        <v>0</v>
      </c>
      <c r="C167" s="4"/>
      <c r="D167" s="83"/>
      <c r="E167" s="22"/>
      <c r="F167" s="4">
        <v>180</v>
      </c>
      <c r="G167" s="18"/>
      <c r="H167" s="19"/>
      <c r="I167" s="4"/>
      <c r="J167">
        <f t="shared" si="10"/>
        <v>0</v>
      </c>
    </row>
    <row r="168" spans="1:10" ht="14.25">
      <c r="A168" s="14" t="s">
        <v>249</v>
      </c>
      <c r="B168" s="22">
        <f t="shared" si="9"/>
        <v>0</v>
      </c>
      <c r="C168" s="4"/>
      <c r="D168" s="83"/>
      <c r="E168" s="22"/>
      <c r="F168" s="4"/>
      <c r="G168" s="18"/>
      <c r="H168" s="19"/>
      <c r="I168" s="4"/>
      <c r="J168">
        <f t="shared" si="10"/>
        <v>0</v>
      </c>
    </row>
    <row r="169" spans="1:10" ht="14.25">
      <c r="A169" s="14" t="s">
        <v>250</v>
      </c>
      <c r="B169" s="22">
        <f t="shared" si="9"/>
        <v>0</v>
      </c>
      <c r="C169" s="4"/>
      <c r="D169" s="83"/>
      <c r="E169" s="22"/>
      <c r="F169" s="4"/>
      <c r="G169" s="18"/>
      <c r="H169" s="19"/>
      <c r="I169" s="4"/>
      <c r="J169">
        <f t="shared" si="10"/>
        <v>0</v>
      </c>
    </row>
    <row r="170" spans="1:10" ht="14.25">
      <c r="A170" s="14" t="s">
        <v>251</v>
      </c>
      <c r="B170" s="22">
        <f t="shared" si="9"/>
        <v>0</v>
      </c>
      <c r="C170" s="4"/>
      <c r="D170" s="83"/>
      <c r="E170" s="22"/>
      <c r="F170" s="4"/>
      <c r="G170" s="18"/>
      <c r="H170" s="19"/>
      <c r="I170" s="4"/>
      <c r="J170">
        <f t="shared" si="10"/>
        <v>0</v>
      </c>
    </row>
    <row r="171" spans="1:10" ht="14.25">
      <c r="A171" s="14" t="s">
        <v>252</v>
      </c>
      <c r="B171" s="22">
        <f t="shared" si="9"/>
        <v>3</v>
      </c>
      <c r="C171" s="4">
        <v>3</v>
      </c>
      <c r="D171" s="83"/>
      <c r="E171" s="75">
        <v>3</v>
      </c>
      <c r="F171" s="4">
        <v>100</v>
      </c>
      <c r="G171" s="18">
        <f>E171/B171</f>
        <v>1</v>
      </c>
      <c r="H171" s="19">
        <f>J171/I171</f>
        <v>0.5</v>
      </c>
      <c r="I171" s="4">
        <v>2</v>
      </c>
      <c r="J171">
        <f t="shared" si="10"/>
        <v>1</v>
      </c>
    </row>
    <row r="172" spans="1:10" ht="14.25">
      <c r="A172" s="14" t="s">
        <v>253</v>
      </c>
      <c r="B172" s="22">
        <f t="shared" si="9"/>
        <v>0</v>
      </c>
      <c r="C172" s="4"/>
      <c r="D172" s="83"/>
      <c r="E172" s="22"/>
      <c r="F172" s="4"/>
      <c r="G172" s="18"/>
      <c r="H172" s="19"/>
      <c r="I172" s="4"/>
      <c r="J172">
        <f t="shared" si="10"/>
        <v>0</v>
      </c>
    </row>
    <row r="173" spans="1:10" ht="14.25">
      <c r="A173" s="14" t="s">
        <v>254</v>
      </c>
      <c r="B173" s="22">
        <f t="shared" si="9"/>
        <v>0</v>
      </c>
      <c r="C173" s="4"/>
      <c r="D173" s="83"/>
      <c r="E173" s="22"/>
      <c r="F173" s="4"/>
      <c r="G173" s="18"/>
      <c r="H173" s="19"/>
      <c r="I173" s="4"/>
      <c r="J173">
        <f t="shared" si="10"/>
        <v>0</v>
      </c>
    </row>
    <row r="174" spans="1:10" ht="14.25">
      <c r="A174" s="14" t="s">
        <v>255</v>
      </c>
      <c r="B174" s="22">
        <f t="shared" si="9"/>
        <v>3</v>
      </c>
      <c r="C174" s="4">
        <v>3</v>
      </c>
      <c r="D174" s="83"/>
      <c r="E174" s="75">
        <v>3</v>
      </c>
      <c r="F174" s="4"/>
      <c r="G174" s="18">
        <f>E174/B174</f>
        <v>1</v>
      </c>
      <c r="H174" s="19"/>
      <c r="I174" s="4"/>
      <c r="J174">
        <f t="shared" si="10"/>
        <v>3</v>
      </c>
    </row>
    <row r="175" spans="1:10" ht="14.25">
      <c r="A175" s="14" t="s">
        <v>256</v>
      </c>
      <c r="B175" s="22">
        <f t="shared" si="9"/>
        <v>0</v>
      </c>
      <c r="C175" s="4"/>
      <c r="D175" s="83"/>
      <c r="E175" s="22"/>
      <c r="F175" s="4">
        <v>100</v>
      </c>
      <c r="G175" s="18"/>
      <c r="H175" s="19"/>
      <c r="I175" s="4">
        <v>2</v>
      </c>
      <c r="J175">
        <f t="shared" si="10"/>
        <v>-2</v>
      </c>
    </row>
    <row r="176" spans="1:10" ht="14.25">
      <c r="A176" s="14" t="s">
        <v>257</v>
      </c>
      <c r="B176" s="22">
        <f t="shared" si="9"/>
        <v>0</v>
      </c>
      <c r="C176" s="4"/>
      <c r="D176" s="83"/>
      <c r="E176" s="22"/>
      <c r="F176" s="4"/>
      <c r="G176" s="18"/>
      <c r="H176" s="19"/>
      <c r="I176" s="4"/>
      <c r="J176">
        <f t="shared" si="10"/>
        <v>0</v>
      </c>
    </row>
    <row r="177" spans="1:10" ht="14.25">
      <c r="A177" s="14" t="s">
        <v>258</v>
      </c>
      <c r="B177" s="22">
        <f t="shared" si="9"/>
        <v>0</v>
      </c>
      <c r="C177" s="4"/>
      <c r="D177" s="83"/>
      <c r="E177" s="22"/>
      <c r="F177" s="4"/>
      <c r="G177" s="18"/>
      <c r="H177" s="19"/>
      <c r="I177" s="4"/>
      <c r="J177">
        <f t="shared" si="10"/>
        <v>0</v>
      </c>
    </row>
    <row r="178" spans="1:10" ht="14.25">
      <c r="A178" s="14" t="s">
        <v>259</v>
      </c>
      <c r="B178" s="22">
        <f t="shared" si="9"/>
        <v>0</v>
      </c>
      <c r="C178" s="4"/>
      <c r="D178" s="83"/>
      <c r="E178" s="22"/>
      <c r="F178" s="4"/>
      <c r="G178" s="18"/>
      <c r="H178" s="19"/>
      <c r="I178" s="4"/>
      <c r="J178">
        <f t="shared" si="10"/>
        <v>0</v>
      </c>
    </row>
    <row r="179" spans="1:10" ht="14.25">
      <c r="A179" s="14" t="s">
        <v>260</v>
      </c>
      <c r="B179" s="22">
        <f t="shared" si="9"/>
        <v>0</v>
      </c>
      <c r="C179" s="4"/>
      <c r="D179" s="83"/>
      <c r="E179" s="22"/>
      <c r="F179" s="4"/>
      <c r="G179" s="18"/>
      <c r="H179" s="19"/>
      <c r="I179" s="4"/>
      <c r="J179">
        <f t="shared" si="10"/>
        <v>0</v>
      </c>
    </row>
    <row r="180" spans="1:10" ht="14.25">
      <c r="A180" s="14" t="s">
        <v>261</v>
      </c>
      <c r="B180" s="22">
        <f t="shared" si="9"/>
        <v>0</v>
      </c>
      <c r="C180" s="4"/>
      <c r="D180" s="83"/>
      <c r="E180" s="22"/>
      <c r="F180" s="4"/>
      <c r="G180" s="18"/>
      <c r="H180" s="19"/>
      <c r="I180" s="4">
        <v>67</v>
      </c>
      <c r="J180">
        <f t="shared" si="10"/>
        <v>-67</v>
      </c>
    </row>
    <row r="181" spans="1:10" ht="14.25">
      <c r="A181" s="14" t="s">
        <v>262</v>
      </c>
      <c r="B181" s="22">
        <f t="shared" si="9"/>
        <v>0</v>
      </c>
      <c r="C181" s="4"/>
      <c r="D181" s="83"/>
      <c r="E181" s="22"/>
      <c r="F181" s="4"/>
      <c r="G181" s="18"/>
      <c r="H181" s="19"/>
      <c r="I181" s="4"/>
      <c r="J181">
        <f t="shared" si="10"/>
        <v>0</v>
      </c>
    </row>
    <row r="182" spans="1:10" ht="14.25">
      <c r="A182" s="14" t="s">
        <v>263</v>
      </c>
      <c r="B182" s="22">
        <f t="shared" si="9"/>
        <v>0</v>
      </c>
      <c r="C182" s="4"/>
      <c r="D182" s="83"/>
      <c r="E182" s="22"/>
      <c r="F182" s="4"/>
      <c r="G182" s="18"/>
      <c r="H182" s="19"/>
      <c r="I182" s="4"/>
      <c r="J182">
        <f t="shared" si="10"/>
        <v>0</v>
      </c>
    </row>
    <row r="183" spans="1:10" ht="14.25">
      <c r="A183" s="14" t="s">
        <v>264</v>
      </c>
      <c r="B183" s="22">
        <f t="shared" si="9"/>
        <v>0</v>
      </c>
      <c r="C183" s="4"/>
      <c r="D183" s="83"/>
      <c r="E183" s="22"/>
      <c r="F183" s="4"/>
      <c r="G183" s="18"/>
      <c r="H183" s="19"/>
      <c r="I183" s="4"/>
      <c r="J183">
        <f t="shared" si="10"/>
        <v>0</v>
      </c>
    </row>
    <row r="184" spans="1:10" ht="14.25">
      <c r="A184" s="14" t="s">
        <v>265</v>
      </c>
      <c r="B184" s="22">
        <f t="shared" si="9"/>
        <v>0</v>
      </c>
      <c r="C184" s="4"/>
      <c r="D184" s="83"/>
      <c r="E184" s="22"/>
      <c r="F184" s="4"/>
      <c r="G184" s="18"/>
      <c r="H184" s="19"/>
      <c r="I184" s="4"/>
      <c r="J184">
        <f t="shared" si="10"/>
        <v>0</v>
      </c>
    </row>
    <row r="185" spans="1:10" ht="14.25">
      <c r="A185" s="14" t="s">
        <v>266</v>
      </c>
      <c r="B185" s="22">
        <f t="shared" si="9"/>
        <v>0</v>
      </c>
      <c r="C185" s="4"/>
      <c r="D185" s="83"/>
      <c r="E185" s="22"/>
      <c r="F185" s="4"/>
      <c r="G185" s="18"/>
      <c r="H185" s="19"/>
      <c r="I185" s="4"/>
      <c r="J185">
        <f t="shared" si="10"/>
        <v>0</v>
      </c>
    </row>
    <row r="186" spans="1:10" ht="14.25">
      <c r="A186" s="14" t="s">
        <v>227</v>
      </c>
      <c r="B186" s="22">
        <f t="shared" si="9"/>
        <v>0</v>
      </c>
      <c r="C186" s="4"/>
      <c r="D186" s="83"/>
      <c r="E186" s="22"/>
      <c r="F186" s="4"/>
      <c r="G186" s="18"/>
      <c r="H186" s="19"/>
      <c r="I186" s="4"/>
      <c r="J186">
        <f t="shared" si="10"/>
        <v>0</v>
      </c>
    </row>
    <row r="187" spans="1:10" ht="14.25">
      <c r="A187" s="14" t="s">
        <v>267</v>
      </c>
      <c r="B187" s="22">
        <f t="shared" si="9"/>
        <v>0</v>
      </c>
      <c r="C187" s="4"/>
      <c r="D187" s="83"/>
      <c r="E187" s="22"/>
      <c r="F187" s="4"/>
      <c r="G187" s="18"/>
      <c r="H187" s="19"/>
      <c r="I187" s="4"/>
      <c r="J187">
        <f t="shared" si="10"/>
        <v>0</v>
      </c>
    </row>
    <row r="188" spans="1:10" ht="14.25">
      <c r="A188" s="14" t="s">
        <v>268</v>
      </c>
      <c r="B188" s="22">
        <f t="shared" si="9"/>
        <v>0</v>
      </c>
      <c r="C188" s="4"/>
      <c r="D188" s="83"/>
      <c r="E188" s="22"/>
      <c r="F188" s="4"/>
      <c r="G188" s="18"/>
      <c r="H188" s="19"/>
      <c r="I188" s="4"/>
      <c r="J188">
        <f t="shared" si="10"/>
        <v>0</v>
      </c>
    </row>
    <row r="189" spans="1:10" ht="14.25">
      <c r="A189" s="14" t="s">
        <v>269</v>
      </c>
      <c r="B189" s="22">
        <f t="shared" si="9"/>
        <v>0</v>
      </c>
      <c r="C189" s="4"/>
      <c r="D189" s="83"/>
      <c r="E189" s="22"/>
      <c r="F189" s="4"/>
      <c r="G189" s="18"/>
      <c r="H189" s="19"/>
      <c r="I189" s="4">
        <v>67</v>
      </c>
      <c r="J189">
        <f t="shared" si="10"/>
        <v>-67</v>
      </c>
    </row>
    <row r="190" spans="1:10" ht="14.25">
      <c r="A190" s="14" t="s">
        <v>270</v>
      </c>
      <c r="B190" s="22">
        <f t="shared" si="9"/>
        <v>1017</v>
      </c>
      <c r="C190" s="4"/>
      <c r="D190" s="83">
        <v>1017</v>
      </c>
      <c r="E190" s="75">
        <v>675</v>
      </c>
      <c r="F190" s="4">
        <v>206</v>
      </c>
      <c r="G190" s="18">
        <f>E190/B190</f>
        <v>0.6637168141592921</v>
      </c>
      <c r="H190" s="19">
        <f>J190/I190</f>
        <v>0.2569832402234637</v>
      </c>
      <c r="I190" s="4">
        <v>537</v>
      </c>
      <c r="J190">
        <f t="shared" si="10"/>
        <v>138</v>
      </c>
    </row>
    <row r="191" spans="1:10" ht="14.25">
      <c r="A191" s="14" t="s">
        <v>271</v>
      </c>
      <c r="B191" s="22">
        <f t="shared" si="9"/>
        <v>1017</v>
      </c>
      <c r="C191" s="4"/>
      <c r="D191" s="83">
        <v>1017</v>
      </c>
      <c r="E191" s="75">
        <v>675</v>
      </c>
      <c r="F191" s="4">
        <v>206</v>
      </c>
      <c r="G191" s="18">
        <f>E191/B191</f>
        <v>0.6637168141592921</v>
      </c>
      <c r="H191" s="19">
        <f>J191/I191</f>
        <v>0.2569832402234637</v>
      </c>
      <c r="I191" s="4">
        <v>537</v>
      </c>
      <c r="J191">
        <f t="shared" si="10"/>
        <v>138</v>
      </c>
    </row>
    <row r="192" spans="1:10" ht="14.25">
      <c r="A192" s="14" t="s">
        <v>272</v>
      </c>
      <c r="B192" s="22">
        <f t="shared" si="9"/>
        <v>0</v>
      </c>
      <c r="C192" s="4"/>
      <c r="D192" s="83"/>
      <c r="E192" s="22"/>
      <c r="F192" s="4"/>
      <c r="G192" s="18"/>
      <c r="H192" s="19"/>
      <c r="I192" s="4"/>
      <c r="J192">
        <f t="shared" si="10"/>
        <v>0</v>
      </c>
    </row>
    <row r="193" spans="1:10" ht="14.25">
      <c r="A193" s="14" t="s">
        <v>273</v>
      </c>
      <c r="B193" s="22">
        <f t="shared" si="9"/>
        <v>0</v>
      </c>
      <c r="C193" s="4"/>
      <c r="D193" s="83"/>
      <c r="E193" s="22"/>
      <c r="F193" s="4"/>
      <c r="G193" s="18"/>
      <c r="H193" s="19"/>
      <c r="I193" s="4"/>
      <c r="J193">
        <f t="shared" si="10"/>
        <v>0</v>
      </c>
    </row>
    <row r="194" spans="1:10" ht="14.25">
      <c r="A194" s="14" t="s">
        <v>274</v>
      </c>
      <c r="B194" s="22">
        <f t="shared" si="9"/>
        <v>0</v>
      </c>
      <c r="C194" s="4"/>
      <c r="D194" s="83"/>
      <c r="E194" s="22"/>
      <c r="F194" s="4"/>
      <c r="G194" s="18"/>
      <c r="H194" s="19"/>
      <c r="I194" s="4"/>
      <c r="J194">
        <f t="shared" si="10"/>
        <v>0</v>
      </c>
    </row>
    <row r="195" spans="1:10" ht="14.25">
      <c r="A195" s="14" t="s">
        <v>275</v>
      </c>
      <c r="B195" s="22">
        <f t="shared" si="9"/>
        <v>0</v>
      </c>
      <c r="C195" s="4"/>
      <c r="D195" s="83"/>
      <c r="E195" s="22"/>
      <c r="F195" s="4"/>
      <c r="G195" s="18"/>
      <c r="H195" s="19"/>
      <c r="I195" s="4"/>
      <c r="J195">
        <f t="shared" si="10"/>
        <v>0</v>
      </c>
    </row>
    <row r="196" spans="1:10" ht="14.25">
      <c r="A196" s="14" t="s">
        <v>276</v>
      </c>
      <c r="B196" s="22">
        <f t="shared" si="9"/>
        <v>0</v>
      </c>
      <c r="C196" s="4"/>
      <c r="D196" s="83"/>
      <c r="E196" s="22"/>
      <c r="F196" s="4"/>
      <c r="G196" s="18"/>
      <c r="H196" s="19"/>
      <c r="I196" s="4"/>
      <c r="J196">
        <f t="shared" si="10"/>
        <v>0</v>
      </c>
    </row>
    <row r="197" spans="1:10" ht="14.25">
      <c r="A197" s="14" t="s">
        <v>277</v>
      </c>
      <c r="B197" s="22">
        <f t="shared" si="9"/>
        <v>1814</v>
      </c>
      <c r="C197" s="4"/>
      <c r="D197" s="83">
        <v>1814</v>
      </c>
      <c r="E197" s="75">
        <v>819</v>
      </c>
      <c r="F197" s="4">
        <v>307</v>
      </c>
      <c r="G197" s="18">
        <f>E197/B197</f>
        <v>0.45148842337375966</v>
      </c>
      <c r="H197" s="19">
        <f>J197/I197</f>
        <v>-0.3525691699604743</v>
      </c>
      <c r="I197" s="4">
        <v>1265</v>
      </c>
      <c r="J197">
        <f t="shared" si="10"/>
        <v>-446</v>
      </c>
    </row>
    <row r="198" spans="1:10" ht="14.25">
      <c r="A198" s="14" t="s">
        <v>278</v>
      </c>
      <c r="B198" s="22">
        <f aca="true" t="shared" si="11" ref="B198:B216">D198+C198</f>
        <v>213</v>
      </c>
      <c r="C198" s="4"/>
      <c r="D198" s="83">
        <v>213</v>
      </c>
      <c r="E198" s="75">
        <v>199</v>
      </c>
      <c r="F198" s="4"/>
      <c r="G198" s="18">
        <f>E198/B198</f>
        <v>0.9342723004694836</v>
      </c>
      <c r="H198" s="19">
        <f>J198/I198</f>
        <v>-0.7077826725403817</v>
      </c>
      <c r="I198" s="4">
        <v>681</v>
      </c>
      <c r="J198">
        <f aca="true" t="shared" si="12" ref="J198:J216">E198-I198</f>
        <v>-482</v>
      </c>
    </row>
    <row r="199" spans="1:10" ht="14.25">
      <c r="A199" s="14" t="s">
        <v>279</v>
      </c>
      <c r="B199" s="22">
        <f t="shared" si="11"/>
        <v>1601</v>
      </c>
      <c r="C199" s="4"/>
      <c r="D199" s="83">
        <v>1601</v>
      </c>
      <c r="E199" s="75">
        <v>620</v>
      </c>
      <c r="F199" s="4">
        <v>307</v>
      </c>
      <c r="G199" s="18">
        <f>E199/B199</f>
        <v>0.3872579637726421</v>
      </c>
      <c r="H199" s="19">
        <f>J199/I199</f>
        <v>0.06164383561643835</v>
      </c>
      <c r="I199" s="4">
        <v>584</v>
      </c>
      <c r="J199">
        <f t="shared" si="12"/>
        <v>36</v>
      </c>
    </row>
    <row r="200" spans="1:10" ht="14.25">
      <c r="A200" s="14" t="s">
        <v>280</v>
      </c>
      <c r="B200" s="22">
        <f t="shared" si="11"/>
        <v>0</v>
      </c>
      <c r="C200" s="4"/>
      <c r="D200" s="83"/>
      <c r="E200" s="22"/>
      <c r="F200" s="4"/>
      <c r="G200" s="18"/>
      <c r="H200" s="19"/>
      <c r="I200" s="4"/>
      <c r="J200">
        <f t="shared" si="12"/>
        <v>0</v>
      </c>
    </row>
    <row r="201" spans="1:10" ht="14.25">
      <c r="A201" s="14" t="s">
        <v>281</v>
      </c>
      <c r="B201" s="22">
        <f t="shared" si="11"/>
        <v>0</v>
      </c>
      <c r="C201" s="4"/>
      <c r="D201" s="83"/>
      <c r="E201" s="22"/>
      <c r="F201" s="4"/>
      <c r="G201" s="18"/>
      <c r="H201" s="19"/>
      <c r="I201" s="4"/>
      <c r="J201">
        <f t="shared" si="12"/>
        <v>0</v>
      </c>
    </row>
    <row r="202" spans="1:10" ht="14.25">
      <c r="A202" s="14" t="s">
        <v>282</v>
      </c>
      <c r="B202" s="22">
        <f t="shared" si="11"/>
        <v>0</v>
      </c>
      <c r="C202" s="4"/>
      <c r="D202" s="83"/>
      <c r="E202" s="22"/>
      <c r="F202" s="4"/>
      <c r="G202" s="18"/>
      <c r="H202" s="19"/>
      <c r="I202" s="4"/>
      <c r="J202">
        <f t="shared" si="12"/>
        <v>0</v>
      </c>
    </row>
    <row r="203" spans="1:10" ht="14.25">
      <c r="A203" s="14" t="s">
        <v>283</v>
      </c>
      <c r="B203" s="22">
        <f t="shared" si="11"/>
        <v>0</v>
      </c>
      <c r="C203" s="4"/>
      <c r="D203" s="83"/>
      <c r="E203" s="22"/>
      <c r="F203" s="4"/>
      <c r="G203" s="18"/>
      <c r="H203" s="19"/>
      <c r="I203" s="4"/>
      <c r="J203">
        <f t="shared" si="12"/>
        <v>0</v>
      </c>
    </row>
    <row r="204" spans="1:10" ht="14.25">
      <c r="A204" s="14" t="s">
        <v>284</v>
      </c>
      <c r="B204" s="22">
        <f t="shared" si="11"/>
        <v>0</v>
      </c>
      <c r="C204" s="4"/>
      <c r="D204" s="83"/>
      <c r="E204" s="22"/>
      <c r="F204" s="4"/>
      <c r="G204" s="18"/>
      <c r="H204" s="19"/>
      <c r="I204" s="4"/>
      <c r="J204">
        <f t="shared" si="12"/>
        <v>0</v>
      </c>
    </row>
    <row r="205" spans="1:10" ht="14.25">
      <c r="A205" s="14" t="s">
        <v>285</v>
      </c>
      <c r="B205" s="22">
        <f t="shared" si="11"/>
        <v>0</v>
      </c>
      <c r="C205" s="4"/>
      <c r="D205" s="83"/>
      <c r="E205" s="22"/>
      <c r="F205" s="4"/>
      <c r="G205" s="18"/>
      <c r="H205" s="19"/>
      <c r="I205" s="4"/>
      <c r="J205">
        <f t="shared" si="12"/>
        <v>0</v>
      </c>
    </row>
    <row r="206" spans="1:10" ht="14.25">
      <c r="A206" s="14" t="s">
        <v>286</v>
      </c>
      <c r="B206" s="22">
        <f t="shared" si="11"/>
        <v>0</v>
      </c>
      <c r="C206" s="4"/>
      <c r="D206" s="83"/>
      <c r="E206" s="22"/>
      <c r="F206" s="4"/>
      <c r="G206" s="18"/>
      <c r="H206" s="19"/>
      <c r="I206" s="4"/>
      <c r="J206">
        <f t="shared" si="12"/>
        <v>0</v>
      </c>
    </row>
    <row r="207" spans="1:10" ht="14.25">
      <c r="A207" s="14" t="s">
        <v>287</v>
      </c>
      <c r="B207" s="22">
        <f t="shared" si="11"/>
        <v>930</v>
      </c>
      <c r="C207" s="4"/>
      <c r="D207" s="83">
        <v>930</v>
      </c>
      <c r="E207" s="75">
        <v>406</v>
      </c>
      <c r="F207" s="4"/>
      <c r="G207" s="18">
        <f>E207/B207</f>
        <v>0.43655913978494626</v>
      </c>
      <c r="H207" s="19">
        <f>J207/I207</f>
        <v>-0.07727272727272727</v>
      </c>
      <c r="I207" s="4">
        <v>440</v>
      </c>
      <c r="J207">
        <f t="shared" si="12"/>
        <v>-34</v>
      </c>
    </row>
    <row r="208" spans="1:10" ht="14.25">
      <c r="A208" s="14" t="s">
        <v>288</v>
      </c>
      <c r="B208" s="22">
        <f t="shared" si="11"/>
        <v>650</v>
      </c>
      <c r="C208" s="4"/>
      <c r="D208" s="83">
        <v>650</v>
      </c>
      <c r="E208" s="75">
        <v>306</v>
      </c>
      <c r="F208" s="4"/>
      <c r="G208" s="18">
        <f>E208/B208</f>
        <v>0.4707692307692308</v>
      </c>
      <c r="H208" s="19">
        <f>J208/I208</f>
        <v>0.04436860068259386</v>
      </c>
      <c r="I208" s="4">
        <v>293</v>
      </c>
      <c r="J208">
        <f t="shared" si="12"/>
        <v>13</v>
      </c>
    </row>
    <row r="209" spans="1:10" ht="14.25">
      <c r="A209" s="14" t="s">
        <v>289</v>
      </c>
      <c r="B209" s="22">
        <f t="shared" si="11"/>
        <v>280</v>
      </c>
      <c r="C209" s="4"/>
      <c r="D209" s="83">
        <v>280</v>
      </c>
      <c r="E209" s="75">
        <v>100</v>
      </c>
      <c r="F209" s="4"/>
      <c r="G209" s="18">
        <f>E209/B209</f>
        <v>0.35714285714285715</v>
      </c>
      <c r="H209" s="19">
        <f>J209/I209</f>
        <v>-0.24812030075187969</v>
      </c>
      <c r="I209" s="4">
        <v>133</v>
      </c>
      <c r="J209">
        <f t="shared" si="12"/>
        <v>-33</v>
      </c>
    </row>
    <row r="210" spans="1:10" ht="14.25">
      <c r="A210" s="14" t="s">
        <v>290</v>
      </c>
      <c r="B210" s="22">
        <f t="shared" si="11"/>
        <v>0</v>
      </c>
      <c r="C210" s="4"/>
      <c r="D210" s="83"/>
      <c r="E210" s="22"/>
      <c r="F210" s="4"/>
      <c r="G210" s="18"/>
      <c r="H210" s="19"/>
      <c r="I210" s="4">
        <v>14</v>
      </c>
      <c r="J210">
        <f t="shared" si="12"/>
        <v>-14</v>
      </c>
    </row>
    <row r="211" spans="1:10" ht="14.25">
      <c r="A211" s="14" t="s">
        <v>291</v>
      </c>
      <c r="B211" s="22">
        <f t="shared" si="11"/>
        <v>548</v>
      </c>
      <c r="C211" s="4"/>
      <c r="D211" s="83">
        <v>548</v>
      </c>
      <c r="E211" s="22"/>
      <c r="F211" s="4"/>
      <c r="G211" s="18"/>
      <c r="H211" s="19"/>
      <c r="I211" s="4"/>
      <c r="J211">
        <f t="shared" si="12"/>
        <v>0</v>
      </c>
    </row>
    <row r="212" spans="1:10" ht="14.25">
      <c r="A212" s="14" t="s">
        <v>292</v>
      </c>
      <c r="B212" s="22">
        <f t="shared" si="11"/>
        <v>1478</v>
      </c>
      <c r="C212" s="4"/>
      <c r="D212" s="83">
        <v>1478</v>
      </c>
      <c r="E212" s="22"/>
      <c r="F212" s="4"/>
      <c r="G212" s="18"/>
      <c r="H212" s="19"/>
      <c r="I212" s="4">
        <v>233</v>
      </c>
      <c r="J212">
        <f t="shared" si="12"/>
        <v>-233</v>
      </c>
    </row>
    <row r="213" spans="1:10" ht="14.25">
      <c r="A213" s="14" t="s">
        <v>293</v>
      </c>
      <c r="B213" s="22">
        <f t="shared" si="11"/>
        <v>1478</v>
      </c>
      <c r="C213" s="4"/>
      <c r="D213" s="83">
        <v>1478</v>
      </c>
      <c r="E213" s="22"/>
      <c r="F213" s="4"/>
      <c r="G213" s="18"/>
      <c r="H213" s="19"/>
      <c r="I213" s="4">
        <v>233</v>
      </c>
      <c r="J213">
        <f t="shared" si="12"/>
        <v>-233</v>
      </c>
    </row>
    <row r="214" spans="1:10" ht="14.25">
      <c r="A214" s="14" t="s">
        <v>294</v>
      </c>
      <c r="B214" s="22">
        <f t="shared" si="11"/>
        <v>849</v>
      </c>
      <c r="C214" s="4"/>
      <c r="D214" s="83">
        <v>849</v>
      </c>
      <c r="E214" s="75">
        <v>72</v>
      </c>
      <c r="F214" s="4">
        <v>53</v>
      </c>
      <c r="G214" s="18">
        <f>E214/B214</f>
        <v>0.08480565371024736</v>
      </c>
      <c r="H214" s="19"/>
      <c r="I214" s="4"/>
      <c r="J214">
        <f t="shared" si="12"/>
        <v>72</v>
      </c>
    </row>
    <row r="215" spans="1:10" ht="14.25">
      <c r="A215" s="14" t="s">
        <v>295</v>
      </c>
      <c r="B215" s="22">
        <f t="shared" si="11"/>
        <v>0</v>
      </c>
      <c r="C215" s="4"/>
      <c r="D215" s="83"/>
      <c r="E215" s="22"/>
      <c r="F215" s="4"/>
      <c r="G215" s="18"/>
      <c r="H215" s="19"/>
      <c r="I215" s="4"/>
      <c r="J215">
        <f t="shared" si="12"/>
        <v>0</v>
      </c>
    </row>
    <row r="216" spans="1:10" ht="14.25">
      <c r="A216" s="14" t="s">
        <v>269</v>
      </c>
      <c r="B216" s="22">
        <f t="shared" si="11"/>
        <v>849</v>
      </c>
      <c r="C216" s="4"/>
      <c r="D216" s="83">
        <v>849</v>
      </c>
      <c r="E216" s="75">
        <v>72</v>
      </c>
      <c r="F216" s="4">
        <v>53</v>
      </c>
      <c r="G216" s="18">
        <f>E216/B216</f>
        <v>0.08480565371024736</v>
      </c>
      <c r="H216" s="19"/>
      <c r="I216" s="4"/>
      <c r="J216">
        <f t="shared" si="12"/>
        <v>72</v>
      </c>
    </row>
    <row r="217" spans="1:8" ht="14.25">
      <c r="A217" s="16"/>
      <c r="B217" s="16"/>
      <c r="C217" s="16"/>
      <c r="D217" s="16"/>
      <c r="E217" s="16"/>
      <c r="F217" s="16"/>
      <c r="G217" s="16"/>
      <c r="H217" s="16"/>
    </row>
    <row r="218" spans="1:8" ht="14.25">
      <c r="A218" s="16"/>
      <c r="B218" s="16"/>
      <c r="C218" s="16"/>
      <c r="D218" s="16"/>
      <c r="E218" s="16"/>
      <c r="F218" s="16"/>
      <c r="G218" s="16"/>
      <c r="H218" s="16"/>
    </row>
    <row r="219" spans="1:8" ht="14.25">
      <c r="A219" s="16"/>
      <c r="B219" s="16"/>
      <c r="C219" s="16"/>
      <c r="D219" s="16"/>
      <c r="E219" s="16"/>
      <c r="F219" s="16"/>
      <c r="G219" s="16"/>
      <c r="H219" s="16"/>
    </row>
    <row r="220" spans="1:8" ht="14.25">
      <c r="A220" s="16"/>
      <c r="B220" s="16"/>
      <c r="C220" s="16"/>
      <c r="D220" s="16"/>
      <c r="E220" s="16"/>
      <c r="F220" s="16"/>
      <c r="G220" s="16"/>
      <c r="H220" s="16"/>
    </row>
    <row r="221" spans="1:8" ht="14.25">
      <c r="A221" s="16"/>
      <c r="B221" s="16"/>
      <c r="C221" s="16"/>
      <c r="D221" s="16"/>
      <c r="E221" s="16"/>
      <c r="F221" s="16"/>
      <c r="G221" s="16"/>
      <c r="H221" s="16"/>
    </row>
    <row r="222" spans="1:8" ht="14.25">
      <c r="A222" s="16"/>
      <c r="B222" s="16"/>
      <c r="C222" s="16"/>
      <c r="D222" s="16"/>
      <c r="E222" s="16"/>
      <c r="F222" s="16"/>
      <c r="G222" s="16"/>
      <c r="H222" s="16"/>
    </row>
    <row r="223" spans="1:8" ht="14.25">
      <c r="A223" s="16"/>
      <c r="B223" s="16"/>
      <c r="C223" s="16"/>
      <c r="D223" s="16"/>
      <c r="E223" s="16"/>
      <c r="F223" s="16"/>
      <c r="G223" s="16"/>
      <c r="H223" s="16"/>
    </row>
    <row r="224" spans="1:8" ht="14.25">
      <c r="A224" s="16"/>
      <c r="B224" s="16"/>
      <c r="C224" s="16"/>
      <c r="D224" s="16"/>
      <c r="E224" s="16"/>
      <c r="F224" s="16"/>
      <c r="G224" s="16"/>
      <c r="H224" s="16"/>
    </row>
    <row r="225" spans="1:8" ht="14.25">
      <c r="A225" s="16"/>
      <c r="B225" s="16"/>
      <c r="C225" s="16"/>
      <c r="D225" s="16"/>
      <c r="E225" s="16"/>
      <c r="F225" s="16"/>
      <c r="G225" s="16"/>
      <c r="H225" s="16"/>
    </row>
    <row r="226" spans="1:8" ht="14.25">
      <c r="A226" s="16"/>
      <c r="B226" s="16"/>
      <c r="C226" s="16"/>
      <c r="D226" s="16"/>
      <c r="E226" s="16"/>
      <c r="F226" s="16"/>
      <c r="G226" s="16"/>
      <c r="H226" s="16"/>
    </row>
    <row r="227" spans="1:8" ht="14.25">
      <c r="A227" s="16"/>
      <c r="B227" s="16"/>
      <c r="C227" s="16"/>
      <c r="D227" s="16"/>
      <c r="E227" s="16"/>
      <c r="F227" s="16"/>
      <c r="G227" s="16"/>
      <c r="H227" s="16"/>
    </row>
    <row r="228" spans="1:8" ht="14.25">
      <c r="A228" s="16"/>
      <c r="B228" s="16"/>
      <c r="C228" s="16"/>
      <c r="D228" s="16"/>
      <c r="E228" s="16"/>
      <c r="F228" s="16"/>
      <c r="G228" s="16"/>
      <c r="H228" s="16"/>
    </row>
    <row r="229" spans="1:8" ht="14.25">
      <c r="A229" s="16"/>
      <c r="B229" s="16"/>
      <c r="C229" s="16"/>
      <c r="D229" s="16"/>
      <c r="E229" s="16"/>
      <c r="F229" s="16"/>
      <c r="G229" s="16"/>
      <c r="H229" s="16"/>
    </row>
    <row r="230" spans="1:8" ht="14.25">
      <c r="A230" s="16"/>
      <c r="B230" s="16"/>
      <c r="C230" s="16"/>
      <c r="D230" s="16"/>
      <c r="E230" s="16"/>
      <c r="F230" s="16"/>
      <c r="G230" s="16"/>
      <c r="H230" s="16"/>
    </row>
    <row r="231" spans="1:8" ht="14.25">
      <c r="A231" s="16"/>
      <c r="B231" s="16"/>
      <c r="C231" s="16"/>
      <c r="D231" s="16"/>
      <c r="E231" s="16"/>
      <c r="F231" s="16"/>
      <c r="G231" s="16"/>
      <c r="H231" s="16"/>
    </row>
    <row r="232" spans="1:8" ht="14.25">
      <c r="A232" s="16"/>
      <c r="B232" s="16"/>
      <c r="C232" s="16"/>
      <c r="D232" s="16"/>
      <c r="E232" s="16"/>
      <c r="F232" s="16"/>
      <c r="G232" s="16"/>
      <c r="H232" s="16"/>
    </row>
    <row r="233" spans="1:8" ht="14.25">
      <c r="A233" s="16"/>
      <c r="B233" s="16"/>
      <c r="C233" s="16"/>
      <c r="D233" s="16"/>
      <c r="E233" s="16"/>
      <c r="F233" s="16"/>
      <c r="G233" s="16"/>
      <c r="H233" s="16"/>
    </row>
    <row r="234" spans="1:8" ht="14.25">
      <c r="A234" s="16"/>
      <c r="B234" s="16"/>
      <c r="C234" s="16"/>
      <c r="D234" s="16"/>
      <c r="E234" s="16"/>
      <c r="F234" s="16"/>
      <c r="G234" s="16"/>
      <c r="H234" s="16"/>
    </row>
    <row r="235" spans="1:8" ht="14.25">
      <c r="A235" s="16"/>
      <c r="B235" s="16"/>
      <c r="C235" s="16"/>
      <c r="D235" s="16"/>
      <c r="E235" s="16"/>
      <c r="F235" s="16"/>
      <c r="G235" s="16"/>
      <c r="H235" s="16"/>
    </row>
    <row r="236" spans="1:8" ht="14.25">
      <c r="A236" s="16"/>
      <c r="B236" s="16"/>
      <c r="C236" s="16"/>
      <c r="D236" s="16"/>
      <c r="E236" s="16"/>
      <c r="F236" s="16"/>
      <c r="G236" s="16"/>
      <c r="H236" s="16"/>
    </row>
    <row r="237" spans="1:8" ht="14.25">
      <c r="A237" s="16"/>
      <c r="B237" s="16"/>
      <c r="C237" s="16"/>
      <c r="D237" s="16"/>
      <c r="E237" s="16"/>
      <c r="F237" s="16"/>
      <c r="G237" s="16"/>
      <c r="H237" s="16"/>
    </row>
    <row r="238" spans="1:8" ht="14.25">
      <c r="A238" s="16"/>
      <c r="B238" s="16"/>
      <c r="C238" s="16"/>
      <c r="D238" s="16"/>
      <c r="E238" s="16"/>
      <c r="F238" s="16"/>
      <c r="G238" s="16"/>
      <c r="H238" s="16"/>
    </row>
    <row r="239" spans="1:8" ht="14.25">
      <c r="A239" s="16"/>
      <c r="B239" s="16"/>
      <c r="C239" s="16"/>
      <c r="D239" s="16"/>
      <c r="E239" s="16"/>
      <c r="F239" s="16"/>
      <c r="G239" s="16"/>
      <c r="H239" s="16"/>
    </row>
    <row r="240" spans="1:8" ht="14.25">
      <c r="A240" s="16"/>
      <c r="B240" s="16"/>
      <c r="C240" s="16"/>
      <c r="D240" s="16"/>
      <c r="E240" s="16"/>
      <c r="F240" s="16"/>
      <c r="G240" s="16"/>
      <c r="H240" s="16"/>
    </row>
    <row r="241" spans="1:8" ht="14.25">
      <c r="A241" s="16"/>
      <c r="B241" s="16"/>
      <c r="C241" s="16"/>
      <c r="D241" s="16"/>
      <c r="E241" s="16"/>
      <c r="F241" s="16"/>
      <c r="G241" s="16"/>
      <c r="H241" s="16"/>
    </row>
    <row r="242" spans="1:8" ht="14.25">
      <c r="A242" s="16"/>
      <c r="B242" s="16"/>
      <c r="C242" s="16"/>
      <c r="D242" s="16"/>
      <c r="E242" s="16"/>
      <c r="F242" s="16"/>
      <c r="G242" s="16"/>
      <c r="H242" s="16"/>
    </row>
    <row r="243" spans="1:8" ht="14.25">
      <c r="A243" s="16"/>
      <c r="B243" s="16"/>
      <c r="C243" s="16"/>
      <c r="D243" s="16"/>
      <c r="E243" s="16"/>
      <c r="F243" s="16"/>
      <c r="G243" s="16"/>
      <c r="H243" s="16"/>
    </row>
    <row r="244" spans="1:8" ht="14.25">
      <c r="A244" s="16"/>
      <c r="B244" s="16"/>
      <c r="C244" s="16"/>
      <c r="D244" s="16"/>
      <c r="E244" s="16"/>
      <c r="F244" s="16"/>
      <c r="G244" s="16"/>
      <c r="H244" s="16"/>
    </row>
    <row r="245" spans="1:8" ht="14.25">
      <c r="A245" s="16"/>
      <c r="B245" s="16"/>
      <c r="C245" s="16"/>
      <c r="D245" s="16"/>
      <c r="E245" s="16"/>
      <c r="F245" s="16"/>
      <c r="G245" s="16"/>
      <c r="H245" s="16"/>
    </row>
    <row r="246" spans="1:8" ht="14.25">
      <c r="A246" s="16"/>
      <c r="B246" s="16"/>
      <c r="C246" s="16"/>
      <c r="D246" s="16"/>
      <c r="E246" s="16"/>
      <c r="F246" s="16"/>
      <c r="G246" s="16"/>
      <c r="H246" s="16"/>
    </row>
  </sheetData>
  <sheetProtection/>
  <mergeCells count="1">
    <mergeCell ref="A2:H2"/>
  </mergeCells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A2" sqref="A2:F2"/>
    </sheetView>
  </sheetViews>
  <sheetFormatPr defaultColWidth="9.00390625" defaultRowHeight="14.25"/>
  <cols>
    <col min="1" max="1" width="28.125" style="0" customWidth="1"/>
    <col min="2" max="2" width="13.125" style="0" customWidth="1"/>
    <col min="3" max="3" width="14.75390625" style="0" customWidth="1"/>
    <col min="4" max="4" width="14.50390625" style="0" hidden="1" customWidth="1"/>
    <col min="5" max="5" width="11.50390625" style="0" customWidth="1"/>
    <col min="6" max="6" width="11.00390625" style="0" customWidth="1"/>
    <col min="7" max="7" width="9.00390625" style="0" hidden="1" customWidth="1"/>
    <col min="8" max="8" width="0" style="0" hidden="1" customWidth="1"/>
  </cols>
  <sheetData>
    <row r="1" ht="16.5">
      <c r="A1" s="116" t="s">
        <v>91</v>
      </c>
    </row>
    <row r="2" spans="1:6" ht="21">
      <c r="A2" s="114" t="s">
        <v>392</v>
      </c>
      <c r="B2" s="114"/>
      <c r="C2" s="114"/>
      <c r="D2" s="114"/>
      <c r="E2" s="114"/>
      <c r="F2" s="114"/>
    </row>
    <row r="3" spans="2:6" ht="14.25">
      <c r="B3" s="23"/>
      <c r="C3" s="23"/>
      <c r="D3" s="23"/>
      <c r="E3" s="23"/>
      <c r="F3" s="23" t="s">
        <v>1</v>
      </c>
    </row>
    <row r="4" spans="1:8" ht="48" customHeight="1">
      <c r="A4" s="24" t="s">
        <v>92</v>
      </c>
      <c r="B4" s="25" t="s">
        <v>82</v>
      </c>
      <c r="C4" s="26" t="s">
        <v>83</v>
      </c>
      <c r="D4" s="26" t="s">
        <v>296</v>
      </c>
      <c r="E4" s="26" t="s">
        <v>297</v>
      </c>
      <c r="F4" s="24" t="s">
        <v>298</v>
      </c>
      <c r="G4" s="89" t="s">
        <v>383</v>
      </c>
      <c r="H4" s="89" t="s">
        <v>384</v>
      </c>
    </row>
    <row r="5" spans="1:8" ht="41.25" customHeight="1">
      <c r="A5" s="27" t="s">
        <v>299</v>
      </c>
      <c r="B5" s="27">
        <v>16000</v>
      </c>
      <c r="C5" s="75">
        <v>7820</v>
      </c>
      <c r="D5" s="27">
        <v>13</v>
      </c>
      <c r="E5" s="88">
        <f>C5/B5</f>
        <v>0.48875</v>
      </c>
      <c r="F5" s="29">
        <f>H5/G5</f>
        <v>21.53602305475504</v>
      </c>
      <c r="G5">
        <f>G6+G9+G10</f>
        <v>347</v>
      </c>
      <c r="H5" s="90">
        <f aca="true" t="shared" si="0" ref="H5:H10">C5-G5</f>
        <v>7473</v>
      </c>
    </row>
    <row r="6" spans="1:8" ht="41.25" customHeight="1">
      <c r="A6" s="30" t="s">
        <v>300</v>
      </c>
      <c r="B6" s="27">
        <v>15170</v>
      </c>
      <c r="C6" s="75">
        <v>7594</v>
      </c>
      <c r="D6" s="27"/>
      <c r="E6" s="88">
        <f>C6/B6</f>
        <v>0.5005932762030323</v>
      </c>
      <c r="F6" s="29">
        <f>H6/G6</f>
        <v>22.29447852760736</v>
      </c>
      <c r="G6" s="91">
        <v>326</v>
      </c>
      <c r="H6" s="90">
        <f t="shared" si="0"/>
        <v>7268</v>
      </c>
    </row>
    <row r="7" spans="1:8" ht="41.25" customHeight="1">
      <c r="A7" s="30" t="s">
        <v>301</v>
      </c>
      <c r="B7" s="27"/>
      <c r="C7" s="87"/>
      <c r="D7" s="27"/>
      <c r="E7" s="88"/>
      <c r="F7" s="29"/>
      <c r="G7" s="91"/>
      <c r="H7" s="90">
        <f t="shared" si="0"/>
        <v>0</v>
      </c>
    </row>
    <row r="8" spans="1:8" ht="41.25" customHeight="1">
      <c r="A8" s="30" t="s">
        <v>302</v>
      </c>
      <c r="B8" s="27"/>
      <c r="C8" s="75">
        <v>6</v>
      </c>
      <c r="D8" s="27">
        <v>13</v>
      </c>
      <c r="E8" s="88"/>
      <c r="F8" s="29"/>
      <c r="G8" s="91"/>
      <c r="H8" s="90">
        <f t="shared" si="0"/>
        <v>6</v>
      </c>
    </row>
    <row r="9" spans="1:8" ht="41.25" customHeight="1">
      <c r="A9" s="30" t="s">
        <v>303</v>
      </c>
      <c r="B9" s="27">
        <v>320</v>
      </c>
      <c r="C9" s="75">
        <v>161</v>
      </c>
      <c r="D9" s="27"/>
      <c r="E9" s="88">
        <f>C9/B9</f>
        <v>0.503125</v>
      </c>
      <c r="F9" s="29">
        <f>H9/G9</f>
        <v>22</v>
      </c>
      <c r="G9" s="91">
        <v>7</v>
      </c>
      <c r="H9" s="90">
        <f t="shared" si="0"/>
        <v>154</v>
      </c>
    </row>
    <row r="10" spans="1:8" ht="41.25" customHeight="1">
      <c r="A10" s="30" t="s">
        <v>304</v>
      </c>
      <c r="B10" s="27">
        <v>510</v>
      </c>
      <c r="C10" s="75">
        <v>59</v>
      </c>
      <c r="D10" s="27"/>
      <c r="E10" s="88">
        <f>C10/B10</f>
        <v>0.11568627450980393</v>
      </c>
      <c r="F10" s="29">
        <f>H10/G10</f>
        <v>3.2142857142857144</v>
      </c>
      <c r="G10" s="91">
        <v>14</v>
      </c>
      <c r="H10" s="90">
        <f t="shared" si="0"/>
        <v>45</v>
      </c>
    </row>
    <row r="11" spans="1:7" ht="41.25" customHeight="1">
      <c r="A11" s="30" t="s">
        <v>305</v>
      </c>
      <c r="B11" s="27"/>
      <c r="C11" s="27"/>
      <c r="D11" s="27"/>
      <c r="E11" s="28"/>
      <c r="F11" s="31"/>
      <c r="G11">
        <f>C11-D11</f>
        <v>0</v>
      </c>
    </row>
    <row r="12" spans="1:7" ht="41.25" customHeight="1">
      <c r="A12" s="30" t="s">
        <v>306</v>
      </c>
      <c r="B12" s="27"/>
      <c r="C12" s="27"/>
      <c r="D12" s="27"/>
      <c r="E12" s="28"/>
      <c r="F12" s="32"/>
      <c r="G12">
        <f>C12-D12</f>
        <v>0</v>
      </c>
    </row>
  </sheetData>
  <sheetProtection/>
  <mergeCells count="1">
    <mergeCell ref="A2:F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zoomScalePageLayoutView="0" workbookViewId="0" topLeftCell="A4">
      <selection activeCell="A5" sqref="A5"/>
    </sheetView>
  </sheetViews>
  <sheetFormatPr defaultColWidth="9.00390625" defaultRowHeight="14.25"/>
  <cols>
    <col min="1" max="1" width="41.625" style="1" customWidth="1"/>
    <col min="2" max="2" width="9.00390625" style="1" customWidth="1"/>
    <col min="3" max="3" width="11.625" style="1" hidden="1" customWidth="1"/>
    <col min="4" max="4" width="2.75390625" style="1" hidden="1" customWidth="1"/>
    <col min="5" max="5" width="8.50390625" style="1" customWidth="1"/>
    <col min="6" max="6" width="10.875" style="1" customWidth="1"/>
    <col min="7" max="7" width="10.625" style="1" customWidth="1"/>
    <col min="8" max="8" width="9.75390625" style="1" hidden="1" customWidth="1"/>
    <col min="9" max="10" width="9.00390625" style="0" hidden="1" customWidth="1"/>
    <col min="11" max="11" width="5.00390625" style="0" hidden="1" customWidth="1"/>
  </cols>
  <sheetData>
    <row r="1" ht="16.5">
      <c r="A1" s="118" t="s">
        <v>307</v>
      </c>
    </row>
    <row r="2" spans="1:8" ht="21">
      <c r="A2" s="119" t="s">
        <v>393</v>
      </c>
      <c r="B2" s="119"/>
      <c r="C2" s="119"/>
      <c r="D2" s="119"/>
      <c r="E2" s="119"/>
      <c r="F2" s="119"/>
      <c r="G2" s="119"/>
      <c r="H2"/>
    </row>
    <row r="3" spans="2:8" ht="14.25">
      <c r="B3" s="2"/>
      <c r="C3" s="2"/>
      <c r="D3" s="2"/>
      <c r="E3" s="2"/>
      <c r="F3" s="2"/>
      <c r="G3" s="2" t="s">
        <v>1</v>
      </c>
      <c r="H3" s="2"/>
    </row>
    <row r="4" spans="1:11" ht="36" customHeight="1">
      <c r="A4" s="5" t="s">
        <v>92</v>
      </c>
      <c r="B4" s="4" t="s">
        <v>7</v>
      </c>
      <c r="C4" s="82" t="s">
        <v>385</v>
      </c>
      <c r="D4" s="82" t="s">
        <v>381</v>
      </c>
      <c r="E4" s="4" t="s">
        <v>93</v>
      </c>
      <c r="F4" s="4" t="s">
        <v>84</v>
      </c>
      <c r="G4" s="6" t="s">
        <v>95</v>
      </c>
      <c r="H4" s="5" t="s">
        <v>94</v>
      </c>
      <c r="J4" s="81" t="s">
        <v>383</v>
      </c>
      <c r="K4" s="81" t="s">
        <v>387</v>
      </c>
    </row>
    <row r="5" spans="1:11" ht="21" customHeight="1">
      <c r="A5" s="5" t="s">
        <v>308</v>
      </c>
      <c r="B5" s="17">
        <f>C5+D5</f>
        <v>21224</v>
      </c>
      <c r="C5" s="17">
        <v>21109</v>
      </c>
      <c r="D5" s="17">
        <v>115</v>
      </c>
      <c r="E5" s="75">
        <f>E8+E14+E44</f>
        <v>18568</v>
      </c>
      <c r="F5" s="18">
        <f>E5/B5</f>
        <v>0.8748586505842443</v>
      </c>
      <c r="G5" s="19">
        <f>K5/J5</f>
        <v>2.364987314244291</v>
      </c>
      <c r="H5" s="17">
        <f>H8+H14+H43</f>
        <v>480</v>
      </c>
      <c r="I5">
        <f aca="true" t="shared" si="0" ref="I5:I20">E5-H5</f>
        <v>18088</v>
      </c>
      <c r="J5" s="97">
        <v>5518</v>
      </c>
      <c r="K5" s="90">
        <f>E5-J5</f>
        <v>13050</v>
      </c>
    </row>
    <row r="6" spans="1:11" ht="30" customHeight="1">
      <c r="A6" s="107" t="s">
        <v>309</v>
      </c>
      <c r="B6" s="17"/>
      <c r="C6" s="20"/>
      <c r="D6" s="20"/>
      <c r="E6" s="92"/>
      <c r="F6" s="18"/>
      <c r="G6" s="19"/>
      <c r="H6" s="20"/>
      <c r="I6">
        <f t="shared" si="0"/>
        <v>0</v>
      </c>
      <c r="K6" s="90">
        <f aca="true" t="shared" si="1" ref="K6:K49">E6-J6</f>
        <v>0</v>
      </c>
    </row>
    <row r="7" spans="1:11" ht="30" customHeight="1">
      <c r="A7" s="108" t="s">
        <v>310</v>
      </c>
      <c r="B7" s="17"/>
      <c r="C7" s="20"/>
      <c r="D7" s="20"/>
      <c r="E7" s="93"/>
      <c r="F7" s="18"/>
      <c r="G7" s="19"/>
      <c r="H7" s="4"/>
      <c r="I7">
        <f t="shared" si="0"/>
        <v>0</v>
      </c>
      <c r="K7" s="90">
        <f t="shared" si="1"/>
        <v>0</v>
      </c>
    </row>
    <row r="8" spans="1:11" ht="30" customHeight="1">
      <c r="A8" s="109" t="s">
        <v>311</v>
      </c>
      <c r="B8" s="17">
        <f>C8+D8</f>
        <v>89</v>
      </c>
      <c r="C8" s="21">
        <v>89</v>
      </c>
      <c r="D8" s="21"/>
      <c r="E8" s="75">
        <v>89</v>
      </c>
      <c r="F8" s="18">
        <f>E8/B8</f>
        <v>1</v>
      </c>
      <c r="G8" s="19">
        <f aca="true" t="shared" si="2" ref="G8:G15">K8/J8</f>
        <v>0.2361111111111111</v>
      </c>
      <c r="H8" s="22">
        <v>17</v>
      </c>
      <c r="I8">
        <f t="shared" si="0"/>
        <v>72</v>
      </c>
      <c r="J8" s="98">
        <v>72</v>
      </c>
      <c r="K8" s="90">
        <f t="shared" si="1"/>
        <v>17</v>
      </c>
    </row>
    <row r="9" spans="1:11" ht="30" customHeight="1">
      <c r="A9" s="110" t="s">
        <v>312</v>
      </c>
      <c r="B9" s="17">
        <v>89</v>
      </c>
      <c r="C9" s="20">
        <v>89</v>
      </c>
      <c r="D9" s="20"/>
      <c r="E9" s="75">
        <v>89</v>
      </c>
      <c r="F9" s="18">
        <f>E9/B9</f>
        <v>1</v>
      </c>
      <c r="G9" s="19">
        <f t="shared" si="2"/>
        <v>0.2361111111111111</v>
      </c>
      <c r="H9" s="22">
        <v>17</v>
      </c>
      <c r="I9">
        <f t="shared" si="0"/>
        <v>72</v>
      </c>
      <c r="J9" s="98">
        <v>72</v>
      </c>
      <c r="K9" s="90">
        <f t="shared" si="1"/>
        <v>17</v>
      </c>
    </row>
    <row r="10" spans="1:11" ht="30" customHeight="1">
      <c r="A10" s="110" t="s">
        <v>313</v>
      </c>
      <c r="B10" s="17"/>
      <c r="C10" s="20"/>
      <c r="D10" s="20"/>
      <c r="E10" s="94"/>
      <c r="F10" s="18"/>
      <c r="G10" s="19"/>
      <c r="H10" s="22"/>
      <c r="I10">
        <f t="shared" si="0"/>
        <v>0</v>
      </c>
      <c r="K10" s="90">
        <f t="shared" si="1"/>
        <v>0</v>
      </c>
    </row>
    <row r="11" spans="1:11" ht="30" customHeight="1">
      <c r="A11" s="106" t="s">
        <v>314</v>
      </c>
      <c r="B11" s="17"/>
      <c r="C11" s="20"/>
      <c r="D11" s="20"/>
      <c r="E11" s="94"/>
      <c r="F11" s="18"/>
      <c r="G11" s="19"/>
      <c r="H11" s="22"/>
      <c r="I11">
        <f t="shared" si="0"/>
        <v>0</v>
      </c>
      <c r="K11" s="90">
        <f t="shared" si="1"/>
        <v>0</v>
      </c>
    </row>
    <row r="12" spans="1:11" ht="30" customHeight="1">
      <c r="A12" s="110" t="s">
        <v>315</v>
      </c>
      <c r="B12" s="17"/>
      <c r="C12" s="20"/>
      <c r="D12" s="20"/>
      <c r="E12" s="94"/>
      <c r="F12" s="18"/>
      <c r="G12" s="19"/>
      <c r="H12" s="22"/>
      <c r="I12">
        <f t="shared" si="0"/>
        <v>0</v>
      </c>
      <c r="K12" s="90">
        <f t="shared" si="1"/>
        <v>0</v>
      </c>
    </row>
    <row r="13" spans="1:11" ht="30" customHeight="1">
      <c r="A13" s="110" t="s">
        <v>316</v>
      </c>
      <c r="B13" s="17"/>
      <c r="C13" s="20"/>
      <c r="D13" s="20"/>
      <c r="E13" s="94"/>
      <c r="F13" s="18"/>
      <c r="G13" s="19"/>
      <c r="H13" s="22"/>
      <c r="I13">
        <f t="shared" si="0"/>
        <v>0</v>
      </c>
      <c r="K13" s="90">
        <f t="shared" si="1"/>
        <v>0</v>
      </c>
    </row>
    <row r="14" spans="1:11" ht="30" customHeight="1">
      <c r="A14" s="106" t="s">
        <v>317</v>
      </c>
      <c r="B14" s="17">
        <f>C14+D14</f>
        <v>20568</v>
      </c>
      <c r="C14" s="20">
        <v>20568</v>
      </c>
      <c r="D14" s="20"/>
      <c r="E14" s="95">
        <f>E15+E22</f>
        <v>18364</v>
      </c>
      <c r="F14" s="18">
        <f>E14/B14</f>
        <v>0.8928432516530533</v>
      </c>
      <c r="G14" s="19">
        <f t="shared" si="2"/>
        <v>2.3720161586485493</v>
      </c>
      <c r="H14" s="22">
        <v>387</v>
      </c>
      <c r="I14">
        <f t="shared" si="0"/>
        <v>17977</v>
      </c>
      <c r="J14" s="98">
        <v>5446</v>
      </c>
      <c r="K14" s="90">
        <f t="shared" si="1"/>
        <v>12918</v>
      </c>
    </row>
    <row r="15" spans="1:11" ht="30" customHeight="1">
      <c r="A15" s="106" t="s">
        <v>386</v>
      </c>
      <c r="B15" s="17">
        <v>14738</v>
      </c>
      <c r="C15" s="20"/>
      <c r="D15" s="20"/>
      <c r="E15" s="75">
        <v>13364</v>
      </c>
      <c r="F15" s="18">
        <f>E15/B15</f>
        <v>0.9067716108020084</v>
      </c>
      <c r="G15" s="19">
        <f t="shared" si="2"/>
        <v>2.726715002788622</v>
      </c>
      <c r="H15" s="22">
        <v>242</v>
      </c>
      <c r="I15">
        <f t="shared" si="0"/>
        <v>13122</v>
      </c>
      <c r="J15" s="98">
        <v>3586</v>
      </c>
      <c r="K15" s="90">
        <f t="shared" si="1"/>
        <v>9778</v>
      </c>
    </row>
    <row r="16" spans="1:11" ht="30" customHeight="1">
      <c r="A16" s="106" t="s">
        <v>319</v>
      </c>
      <c r="B16" s="17"/>
      <c r="C16" s="20"/>
      <c r="D16" s="20"/>
      <c r="E16" s="94"/>
      <c r="F16" s="18"/>
      <c r="G16" s="19"/>
      <c r="H16" s="22"/>
      <c r="I16">
        <f t="shared" si="0"/>
        <v>0</v>
      </c>
      <c r="J16" s="98"/>
      <c r="K16" s="90">
        <f t="shared" si="1"/>
        <v>0</v>
      </c>
    </row>
    <row r="17" spans="1:11" ht="30" customHeight="1">
      <c r="A17" s="111" t="s">
        <v>320</v>
      </c>
      <c r="B17" s="17">
        <v>320</v>
      </c>
      <c r="C17" s="20"/>
      <c r="D17" s="20"/>
      <c r="E17" s="94"/>
      <c r="F17" s="18"/>
      <c r="G17" s="19"/>
      <c r="H17" s="22">
        <v>60</v>
      </c>
      <c r="I17">
        <f t="shared" si="0"/>
        <v>-60</v>
      </c>
      <c r="J17" s="98">
        <v>50</v>
      </c>
      <c r="K17" s="90">
        <f t="shared" si="1"/>
        <v>-50</v>
      </c>
    </row>
    <row r="18" spans="1:11" ht="30" customHeight="1">
      <c r="A18" s="111" t="s">
        <v>321</v>
      </c>
      <c r="B18" s="17">
        <v>510</v>
      </c>
      <c r="C18" s="20"/>
      <c r="D18" s="20"/>
      <c r="E18" s="94"/>
      <c r="F18" s="18"/>
      <c r="G18" s="19"/>
      <c r="H18" s="22"/>
      <c r="I18">
        <f t="shared" si="0"/>
        <v>0</v>
      </c>
      <c r="J18" s="98">
        <v>10</v>
      </c>
      <c r="K18" s="90">
        <f t="shared" si="1"/>
        <v>-10</v>
      </c>
    </row>
    <row r="19" spans="1:11" ht="30" customHeight="1">
      <c r="A19" s="106" t="s">
        <v>322</v>
      </c>
      <c r="B19" s="17"/>
      <c r="C19" s="20"/>
      <c r="D19" s="20"/>
      <c r="E19" s="94"/>
      <c r="F19" s="18"/>
      <c r="G19" s="19"/>
      <c r="H19" s="22"/>
      <c r="I19">
        <f t="shared" si="0"/>
        <v>0</v>
      </c>
      <c r="J19" s="98"/>
      <c r="K19" s="90">
        <f t="shared" si="1"/>
        <v>0</v>
      </c>
    </row>
    <row r="20" spans="1:11" ht="30" customHeight="1">
      <c r="A20" s="106" t="s">
        <v>323</v>
      </c>
      <c r="B20" s="17"/>
      <c r="C20" s="20"/>
      <c r="D20" s="20"/>
      <c r="E20" s="94"/>
      <c r="F20" s="18"/>
      <c r="G20" s="19"/>
      <c r="H20" s="22">
        <v>21</v>
      </c>
      <c r="I20">
        <f t="shared" si="0"/>
        <v>-21</v>
      </c>
      <c r="J20" s="98">
        <v>21</v>
      </c>
      <c r="K20" s="90">
        <f t="shared" si="1"/>
        <v>-21</v>
      </c>
    </row>
    <row r="21" spans="1:11" ht="30" customHeight="1">
      <c r="A21" s="106" t="s">
        <v>324</v>
      </c>
      <c r="B21" s="17"/>
      <c r="C21" s="20"/>
      <c r="D21" s="20"/>
      <c r="E21" s="94"/>
      <c r="F21" s="18"/>
      <c r="G21" s="19"/>
      <c r="H21" s="22"/>
      <c r="J21" s="98">
        <v>1800</v>
      </c>
      <c r="K21" s="90">
        <f t="shared" si="1"/>
        <v>-1800</v>
      </c>
    </row>
    <row r="22" spans="1:11" ht="30" customHeight="1">
      <c r="A22" s="110" t="s">
        <v>318</v>
      </c>
      <c r="B22" s="17">
        <v>5000</v>
      </c>
      <c r="C22" s="20"/>
      <c r="D22" s="20"/>
      <c r="E22" s="75">
        <v>5000</v>
      </c>
      <c r="F22" s="18">
        <f>E22/B22</f>
        <v>1</v>
      </c>
      <c r="G22" s="19"/>
      <c r="H22" s="22"/>
      <c r="K22" s="90">
        <f t="shared" si="1"/>
        <v>5000</v>
      </c>
    </row>
    <row r="23" spans="1:11" ht="30" customHeight="1">
      <c r="A23" s="110" t="s">
        <v>325</v>
      </c>
      <c r="B23" s="17"/>
      <c r="C23" s="20"/>
      <c r="D23" s="20"/>
      <c r="E23" s="94"/>
      <c r="F23" s="18"/>
      <c r="G23" s="19"/>
      <c r="H23" s="22"/>
      <c r="I23">
        <f aca="true" t="shared" si="3" ref="I23:I47">E23-H23</f>
        <v>0</v>
      </c>
      <c r="K23" s="90">
        <f t="shared" si="1"/>
        <v>0</v>
      </c>
    </row>
    <row r="24" spans="1:11" ht="30" customHeight="1">
      <c r="A24" s="110" t="s">
        <v>326</v>
      </c>
      <c r="B24" s="17"/>
      <c r="C24" s="20"/>
      <c r="D24" s="20"/>
      <c r="E24" s="94"/>
      <c r="F24" s="18"/>
      <c r="G24" s="19"/>
      <c r="H24" s="22"/>
      <c r="I24">
        <f t="shared" si="3"/>
        <v>0</v>
      </c>
      <c r="K24" s="90">
        <f t="shared" si="1"/>
        <v>0</v>
      </c>
    </row>
    <row r="25" spans="1:11" ht="30" customHeight="1">
      <c r="A25" s="110" t="s">
        <v>327</v>
      </c>
      <c r="B25" s="17"/>
      <c r="C25" s="20"/>
      <c r="D25" s="20"/>
      <c r="E25" s="94"/>
      <c r="F25" s="18"/>
      <c r="G25" s="19"/>
      <c r="H25" s="22"/>
      <c r="I25">
        <f t="shared" si="3"/>
        <v>0</v>
      </c>
      <c r="K25" s="90">
        <f t="shared" si="1"/>
        <v>0</v>
      </c>
    </row>
    <row r="26" spans="1:11" ht="30" customHeight="1">
      <c r="A26" s="110" t="s">
        <v>328</v>
      </c>
      <c r="B26" s="17"/>
      <c r="C26" s="20"/>
      <c r="D26" s="20"/>
      <c r="E26" s="94"/>
      <c r="F26" s="18"/>
      <c r="G26" s="19"/>
      <c r="H26" s="22"/>
      <c r="I26">
        <f t="shared" si="3"/>
        <v>0</v>
      </c>
      <c r="K26" s="90">
        <f t="shared" si="1"/>
        <v>0</v>
      </c>
    </row>
    <row r="27" spans="1:11" ht="30" customHeight="1">
      <c r="A27" s="106" t="s">
        <v>329</v>
      </c>
      <c r="B27" s="17"/>
      <c r="C27" s="20"/>
      <c r="D27" s="20"/>
      <c r="E27" s="94"/>
      <c r="F27" s="18"/>
      <c r="G27" s="19"/>
      <c r="H27" s="22"/>
      <c r="I27">
        <f t="shared" si="3"/>
        <v>0</v>
      </c>
      <c r="K27" s="90">
        <f t="shared" si="1"/>
        <v>0</v>
      </c>
    </row>
    <row r="28" spans="1:11" ht="30" customHeight="1">
      <c r="A28" s="106" t="s">
        <v>330</v>
      </c>
      <c r="B28" s="17"/>
      <c r="C28" s="17"/>
      <c r="D28" s="17"/>
      <c r="E28" s="94"/>
      <c r="F28" s="18"/>
      <c r="G28" s="19"/>
      <c r="H28" s="22"/>
      <c r="I28">
        <f t="shared" si="3"/>
        <v>0</v>
      </c>
      <c r="K28" s="90">
        <f t="shared" si="1"/>
        <v>0</v>
      </c>
    </row>
    <row r="29" spans="1:11" ht="30" customHeight="1">
      <c r="A29" s="106" t="s">
        <v>331</v>
      </c>
      <c r="B29" s="17"/>
      <c r="C29" s="17"/>
      <c r="D29" s="17"/>
      <c r="E29" s="94"/>
      <c r="F29" s="18"/>
      <c r="G29" s="19"/>
      <c r="H29" s="22"/>
      <c r="I29">
        <f t="shared" si="3"/>
        <v>0</v>
      </c>
      <c r="K29" s="90">
        <f t="shared" si="1"/>
        <v>0</v>
      </c>
    </row>
    <row r="30" spans="1:11" ht="30" customHeight="1">
      <c r="A30" s="106" t="s">
        <v>332</v>
      </c>
      <c r="B30" s="17"/>
      <c r="C30" s="17"/>
      <c r="D30" s="17"/>
      <c r="E30" s="94"/>
      <c r="F30" s="18"/>
      <c r="G30" s="19"/>
      <c r="H30" s="22"/>
      <c r="I30">
        <f t="shared" si="3"/>
        <v>0</v>
      </c>
      <c r="K30" s="90">
        <f t="shared" si="1"/>
        <v>0</v>
      </c>
    </row>
    <row r="31" spans="1:11" ht="22.5" customHeight="1">
      <c r="A31" s="106" t="s">
        <v>333</v>
      </c>
      <c r="B31" s="17"/>
      <c r="C31" s="17"/>
      <c r="D31" s="17"/>
      <c r="E31" s="94"/>
      <c r="F31" s="18"/>
      <c r="G31" s="19"/>
      <c r="H31" s="22"/>
      <c r="I31">
        <f t="shared" si="3"/>
        <v>0</v>
      </c>
      <c r="K31" s="90">
        <f t="shared" si="1"/>
        <v>0</v>
      </c>
    </row>
    <row r="32" spans="1:11" ht="30" customHeight="1">
      <c r="A32" s="106" t="s">
        <v>334</v>
      </c>
      <c r="B32" s="17"/>
      <c r="C32" s="17"/>
      <c r="D32" s="17"/>
      <c r="E32" s="94"/>
      <c r="F32" s="18"/>
      <c r="G32" s="19"/>
      <c r="H32" s="22"/>
      <c r="I32">
        <f t="shared" si="3"/>
        <v>0</v>
      </c>
      <c r="K32" s="90">
        <f t="shared" si="1"/>
        <v>0</v>
      </c>
    </row>
    <row r="33" spans="1:11" ht="19.5" customHeight="1">
      <c r="A33" s="106" t="s">
        <v>335</v>
      </c>
      <c r="B33" s="17"/>
      <c r="C33" s="17"/>
      <c r="D33" s="17"/>
      <c r="E33" s="94"/>
      <c r="F33" s="18"/>
      <c r="G33" s="19"/>
      <c r="H33" s="22"/>
      <c r="I33">
        <f t="shared" si="3"/>
        <v>0</v>
      </c>
      <c r="K33" s="90">
        <f t="shared" si="1"/>
        <v>0</v>
      </c>
    </row>
    <row r="34" spans="1:11" ht="19.5" customHeight="1">
      <c r="A34" s="106" t="s">
        <v>336</v>
      </c>
      <c r="B34" s="17"/>
      <c r="C34" s="17"/>
      <c r="D34" s="17"/>
      <c r="E34" s="94"/>
      <c r="F34" s="18"/>
      <c r="G34" s="19"/>
      <c r="H34" s="22"/>
      <c r="I34">
        <f t="shared" si="3"/>
        <v>0</v>
      </c>
      <c r="K34" s="90">
        <f t="shared" si="1"/>
        <v>0</v>
      </c>
    </row>
    <row r="35" spans="1:11" ht="30" customHeight="1">
      <c r="A35" s="106" t="s">
        <v>337</v>
      </c>
      <c r="B35" s="17"/>
      <c r="C35" s="17"/>
      <c r="D35" s="17"/>
      <c r="E35" s="94"/>
      <c r="F35" s="18"/>
      <c r="G35" s="19"/>
      <c r="H35" s="22"/>
      <c r="I35">
        <f t="shared" si="3"/>
        <v>0</v>
      </c>
      <c r="K35" s="90">
        <f t="shared" si="1"/>
        <v>0</v>
      </c>
    </row>
    <row r="36" spans="1:11" ht="30" customHeight="1">
      <c r="A36" s="106" t="s">
        <v>338</v>
      </c>
      <c r="B36" s="17"/>
      <c r="C36" s="17"/>
      <c r="D36" s="17"/>
      <c r="E36" s="94"/>
      <c r="F36" s="18"/>
      <c r="G36" s="19"/>
      <c r="H36" s="22"/>
      <c r="I36">
        <f t="shared" si="3"/>
        <v>0</v>
      </c>
      <c r="K36" s="90">
        <f t="shared" si="1"/>
        <v>0</v>
      </c>
    </row>
    <row r="37" spans="1:11" ht="30" customHeight="1">
      <c r="A37" s="111" t="s">
        <v>339</v>
      </c>
      <c r="B37" s="17"/>
      <c r="C37" s="17"/>
      <c r="D37" s="17"/>
      <c r="E37" s="94"/>
      <c r="F37" s="18"/>
      <c r="G37" s="19"/>
      <c r="H37" s="22"/>
      <c r="I37">
        <f t="shared" si="3"/>
        <v>0</v>
      </c>
      <c r="K37" s="90">
        <f t="shared" si="1"/>
        <v>0</v>
      </c>
    </row>
    <row r="38" spans="1:11" ht="30" customHeight="1">
      <c r="A38" s="110" t="s">
        <v>340</v>
      </c>
      <c r="B38" s="17"/>
      <c r="C38" s="17"/>
      <c r="D38" s="17"/>
      <c r="E38" s="94"/>
      <c r="F38" s="18"/>
      <c r="G38" s="19"/>
      <c r="H38" s="22"/>
      <c r="I38">
        <f t="shared" si="3"/>
        <v>0</v>
      </c>
      <c r="K38" s="90">
        <f t="shared" si="1"/>
        <v>0</v>
      </c>
    </row>
    <row r="39" spans="1:11" ht="30" customHeight="1">
      <c r="A39" s="110" t="s">
        <v>341</v>
      </c>
      <c r="B39" s="17"/>
      <c r="C39" s="17"/>
      <c r="D39" s="17"/>
      <c r="E39" s="94"/>
      <c r="F39" s="18"/>
      <c r="G39" s="19"/>
      <c r="H39" s="22"/>
      <c r="I39">
        <f t="shared" si="3"/>
        <v>0</v>
      </c>
      <c r="K39" s="90">
        <f t="shared" si="1"/>
        <v>0</v>
      </c>
    </row>
    <row r="40" spans="1:11" ht="30" customHeight="1">
      <c r="A40" s="111" t="s">
        <v>342</v>
      </c>
      <c r="B40" s="17"/>
      <c r="C40" s="17"/>
      <c r="D40" s="17"/>
      <c r="E40" s="94"/>
      <c r="F40" s="18"/>
      <c r="G40" s="19"/>
      <c r="H40" s="22"/>
      <c r="I40">
        <f t="shared" si="3"/>
        <v>0</v>
      </c>
      <c r="K40" s="90">
        <f t="shared" si="1"/>
        <v>0</v>
      </c>
    </row>
    <row r="41" spans="1:11" ht="30" customHeight="1">
      <c r="A41" s="106" t="s">
        <v>343</v>
      </c>
      <c r="B41" s="17"/>
      <c r="C41" s="17"/>
      <c r="D41" s="17"/>
      <c r="E41" s="94"/>
      <c r="F41" s="18"/>
      <c r="G41" s="19"/>
      <c r="H41" s="22"/>
      <c r="I41">
        <f t="shared" si="3"/>
        <v>0</v>
      </c>
      <c r="K41" s="90">
        <f t="shared" si="1"/>
        <v>0</v>
      </c>
    </row>
    <row r="42" spans="1:11" ht="30" customHeight="1">
      <c r="A42" s="106" t="s">
        <v>344</v>
      </c>
      <c r="B42" s="17"/>
      <c r="C42" s="17"/>
      <c r="D42" s="17"/>
      <c r="E42" s="94"/>
      <c r="F42" s="18"/>
      <c r="G42" s="19"/>
      <c r="H42" s="22"/>
      <c r="I42">
        <f t="shared" si="3"/>
        <v>0</v>
      </c>
      <c r="K42" s="90">
        <f t="shared" si="1"/>
        <v>0</v>
      </c>
    </row>
    <row r="43" spans="1:11" ht="30" customHeight="1">
      <c r="A43" s="111" t="s">
        <v>345</v>
      </c>
      <c r="B43" s="17"/>
      <c r="C43" s="17"/>
      <c r="D43" s="17"/>
      <c r="E43" s="94"/>
      <c r="F43" s="18"/>
      <c r="G43" s="19"/>
      <c r="H43" s="22">
        <v>76</v>
      </c>
      <c r="I43">
        <f t="shared" si="3"/>
        <v>-76</v>
      </c>
      <c r="K43" s="90">
        <f t="shared" si="1"/>
        <v>0</v>
      </c>
    </row>
    <row r="44" spans="1:11" ht="30" customHeight="1">
      <c r="A44" s="110" t="s">
        <v>346</v>
      </c>
      <c r="B44" s="17">
        <f>C44+D44</f>
        <v>134</v>
      </c>
      <c r="C44" s="17">
        <v>19</v>
      </c>
      <c r="D44" s="17">
        <v>115</v>
      </c>
      <c r="E44" s="75">
        <v>115</v>
      </c>
      <c r="F44" s="18">
        <f>E44/B44</f>
        <v>0.8582089552238806</v>
      </c>
      <c r="G44" s="19"/>
      <c r="H44" s="22"/>
      <c r="I44">
        <f t="shared" si="3"/>
        <v>115</v>
      </c>
      <c r="K44" s="90">
        <f t="shared" si="1"/>
        <v>115</v>
      </c>
    </row>
    <row r="45" spans="1:11" ht="30" customHeight="1">
      <c r="A45" s="106" t="s">
        <v>347</v>
      </c>
      <c r="B45" s="17"/>
      <c r="C45" s="17"/>
      <c r="D45" s="17"/>
      <c r="E45" s="94"/>
      <c r="F45" s="18"/>
      <c r="G45" s="19"/>
      <c r="H45" s="22"/>
      <c r="I45">
        <f t="shared" si="3"/>
        <v>0</v>
      </c>
      <c r="K45" s="90">
        <f t="shared" si="1"/>
        <v>0</v>
      </c>
    </row>
    <row r="46" spans="1:11" ht="17.25" customHeight="1">
      <c r="A46" s="110" t="s">
        <v>348</v>
      </c>
      <c r="B46" s="17"/>
      <c r="C46" s="17"/>
      <c r="D46" s="17"/>
      <c r="E46" s="94"/>
      <c r="F46" s="18"/>
      <c r="G46" s="19"/>
      <c r="H46" s="22">
        <v>76</v>
      </c>
      <c r="I46">
        <f t="shared" si="3"/>
        <v>-76</v>
      </c>
      <c r="K46" s="90">
        <f t="shared" si="1"/>
        <v>0</v>
      </c>
    </row>
    <row r="47" spans="1:11" ht="19.5" customHeight="1">
      <c r="A47" s="110" t="s">
        <v>349</v>
      </c>
      <c r="B47" s="17">
        <f>C47+D47</f>
        <v>134</v>
      </c>
      <c r="C47" s="17">
        <v>19</v>
      </c>
      <c r="D47" s="17">
        <v>115</v>
      </c>
      <c r="E47" s="94">
        <v>115</v>
      </c>
      <c r="F47" s="18">
        <f>E47/B47</f>
        <v>0.8582089552238806</v>
      </c>
      <c r="G47" s="19"/>
      <c r="H47" s="4">
        <v>34</v>
      </c>
      <c r="I47">
        <f t="shared" si="3"/>
        <v>81</v>
      </c>
      <c r="K47" s="90">
        <f t="shared" si="1"/>
        <v>115</v>
      </c>
    </row>
    <row r="48" spans="1:11" ht="18" customHeight="1">
      <c r="A48" s="111" t="s">
        <v>350</v>
      </c>
      <c r="B48" s="17">
        <f>C48+D48</f>
        <v>433</v>
      </c>
      <c r="C48" s="17">
        <v>433</v>
      </c>
      <c r="D48" s="17"/>
      <c r="E48" s="96"/>
      <c r="F48" s="18">
        <f>E48/B48</f>
        <v>0</v>
      </c>
      <c r="G48" s="19"/>
      <c r="H48" s="17"/>
      <c r="K48" s="90">
        <f t="shared" si="1"/>
        <v>0</v>
      </c>
    </row>
    <row r="49" spans="1:11" ht="21" customHeight="1">
      <c r="A49" s="110" t="s">
        <v>351</v>
      </c>
      <c r="B49" s="17"/>
      <c r="C49" s="17"/>
      <c r="D49" s="17"/>
      <c r="E49" s="93"/>
      <c r="F49" s="18"/>
      <c r="G49" s="19"/>
      <c r="H49" s="4"/>
      <c r="K49" s="90">
        <f t="shared" si="1"/>
        <v>0</v>
      </c>
    </row>
  </sheetData>
  <sheetProtection/>
  <mergeCells count="1">
    <mergeCell ref="A2:G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2020-08-26T01:55:07Z</cp:lastPrinted>
  <dcterms:created xsi:type="dcterms:W3CDTF">2010-01-16T07:45:30Z</dcterms:created>
  <dcterms:modified xsi:type="dcterms:W3CDTF">2020-08-26T02:06:16Z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14</vt:lpwstr>
  </property>
</Properties>
</file>